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01" documentId="13_ncr:1_{F6CB121F-512D-4AA6-A0C1-0FB36C537598}" xr6:coauthVersionLast="47" xr6:coauthVersionMax="47" xr10:uidLastSave="{379F7FC2-CB23-458B-9235-7EA532A343A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<sst xmlns="http://schemas.openxmlformats.org/spreadsheetml/2006/main" count="178596" uniqueCount="39081">
  <si>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</si>
  <si>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</si>
  <si>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</si>
  <si>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</si>
  <si>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</si>
  <si>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</si>
  <si>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</si>
  <si>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</si>
  <si>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</si>
  <si>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</si>
  <si>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</si>
  <si>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</si>
  <si>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</si>
  <si>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</si>
  <si>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</si>
  <si>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</si>
  <si>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</si>
  <si>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</si>
  <si>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</si>
  <si>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</si>
  <si>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</si>
  <si>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</si>
  <si>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</si>
  <si>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</si>
  <si>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</si>
  <si>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</si>
  <si>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</si>
  <si>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</si>
  <si>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</si>
  <si>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</si>
  <si>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</si>
  <si>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</si>
  <si>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</si>
  <si>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</si>
  <si>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</si>
  <si>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</si>
  <si>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</si>
  <si>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</si>
  <si>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</si>
  <si>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</si>
  <si>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</si>
  <si>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</si>
  <si>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</si>
  <si>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</si>
  <si>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</si>
  <si>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</si>
  <si>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</si>
  <si>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</si>
  <si>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</si>
  <si>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</si>
  <si>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</si>
  <si>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</si>
  <si>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</si>
  <si>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</si>
  <si>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</si>
  <si>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</si>
  <si>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</si>
  <si>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</si>
  <si>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</si>
  <si>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</si>
  <si>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</si>
  <si>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</si>
  <si>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</si>
  <si>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</si>
  <si>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</si>
  <si>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</si>
  <si>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</si>
  <si>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</si>
  <si>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</si>
  <si>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</si>
  <si>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</si>
  <si>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</si>
  <si>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</si>
  <si>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</si>
  <si>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</si>
  <si>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</si>
  <si>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</si>
  <si>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</si>
  <si>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</si>
  <si>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</si>
  <si>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</si>
  <si>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</si>
  <si>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</si>
  <si>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</si>
  <si>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</si>
  <si>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</si>
  <si>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</si>
  <si>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</si>
  <si>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</si>
  <si>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</si>
  <si>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</si>
  <si>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</si>
  <si>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</si>
  <si>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</si>
  <si>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</si>
  <si>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</si>
  <si>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</si>
  <si>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</si>
  <si>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</si>
  <si>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</si>
  <si>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</si>
  <si>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</si>
  <si>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</si>
  <si>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</si>
  <si>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</si>
  <si>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</si>
  <si>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</si>
  <si>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</si>
  <si>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</si>
  <si>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</si>
  <si>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</si>
  <si>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</si>
  <si>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</si>
  <si>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</si>
  <si>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</si>
  <si>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</si>
  <si>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</si>
  <si>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</si>
  <si>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</si>
  <si>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</si>
  <si>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</si>
  <si>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</si>
  <si>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</si>
  <si>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</si>
  <si>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</si>
  <si>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</si>
  <si>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</si>
  <si>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</si>
  <si>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</si>
  <si>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</si>
  <si>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</si>
  <si>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</si>
  <si>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</si>
  <si>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</si>
  <si>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</si>
  <si>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</si>
  <si>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</si>
  <si>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</si>
  <si>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</si>
  <si>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</si>
  <si>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</si>
  <si>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</si>
  <si>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</si>
  <si>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</si>
  <si>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</si>
  <si>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</si>
  <si>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</si>
  <si>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</si>
  <si>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</si>
  <si>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</si>
  <si>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</si>
  <si>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</si>
  <si>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</si>
  <si>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</si>
  <si>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</si>
  <si>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</si>
  <si>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</si>
  <si>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</si>
  <si>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</si>
  <si>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</si>
  <si>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</si>
  <si>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</si>
  <si>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</si>
  <si>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</si>
  <si>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</si>
  <si>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</si>
  <si>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</si>
  <si>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</si>
  <si>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</si>
  <si>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</si>
  <si>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</si>
  <si>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</si>
  <si>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</si>
  <si>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</si>
  <si>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</si>
  <si>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</si>
  <si>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</si>
  <si>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</si>
  <si>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</si>
  <si>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</si>
  <si>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</si>
  <si>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</si>
  <si>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</si>
  <si>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</si>
  <si>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</si>
  <si>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</si>
  <si>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</si>
  <si>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</si>
  <si>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</si>
  <si>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</si>
  <si>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</si>
  <si>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</si>
  <si>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</si>
  <si>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</si>
  <si>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</si>
  <si>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</si>
  <si>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</si>
  <si>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</si>
  <si>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</si>
  <si>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</si>
  <si>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</si>
  <si>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</si>
  <si>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</si>
  <si>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</si>
  <si>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</si>
  <si>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</si>
  <si>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</si>
  <si>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</si>
  <si>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</si>
  <si>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</si>
  <si>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</si>
  <si>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</si>
  <si>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</si>
  <si>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</si>
  <si>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</si>
  <si>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</si>
  <si>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</si>
  <si>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</si>
  <si>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</si>
  <si>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</si>
  <si>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</si>
  <si>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</si>
  <si>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</si>
  <si>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</si>
  <si>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</si>
  <si>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</si>
  <si>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</si>
  <si>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</si>
  <si>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</si>
  <si>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</si>
  <si>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</si>
  <si>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</si>
  <si>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</si>
  <si>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</si>
  <si>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</si>
  <si>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</si>
  <si>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</si>
  <si>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</si>
  <si>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</si>
  <si>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</si>
  <si>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</si>
  <si>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</si>
  <si>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</si>
  <si>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</si>
  <si>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</si>
  <si>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</si>
  <si>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</si>
  <si>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</si>
  <si>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</si>
  <si>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</si>
  <si>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</si>
  <si>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</si>
  <si>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</si>
  <si>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</si>
  <si>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</si>
  <si>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</si>
  <si>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</si>
  <si>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</si>
  <si>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</si>
  <si>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</si>
  <si>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</si>
  <si>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</si>
  <si>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</si>
  <si>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</si>
  <si>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</si>
  <si>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</si>
  <si>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</si>
  <si>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</si>
  <si>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</si>
  <si>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</si>
  <si>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</si>
  <si>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</si>
  <si>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</si>
  <si>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</si>
  <si>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</si>
  <si>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</si>
  <si>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</si>
  <si>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</si>
  <si>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</si>
  <si>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</si>
  <si>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</si>
  <si>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</si>
  <si>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</si>
  <si>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</si>
  <si>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</si>
  <si>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</si>
  <si>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</si>
  <si>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</si>
  <si>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</si>
  <si>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</si>
  <si>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</si>
  <si>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</si>
  <si>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</si>
  <si>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</si>
  <si>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</si>
  <si>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</si>
  <si>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</si>
  <si>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</si>
  <si>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</si>
  <si>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</si>
  <si>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</si>
  <si>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</si>
  <si>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</si>
  <si>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</si>
  <si>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</si>
  <si>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</si>
  <si>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</si>
  <si>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</si>
  <si>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</si>
  <si>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</si>
  <si>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</si>
  <si>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</si>
  <si>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</si>
  <si>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</si>
  <si>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</si>
  <si>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</si>
  <si>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</si>
  <si>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</si>
  <si>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</si>
  <si>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</si>
  <si>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</si>
  <si>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</si>
  <si>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</si>
  <si>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</si>
  <si>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</si>
  <si>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</si>
  <si>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</si>
  <si>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</si>
  <si>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</si>
  <si>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</si>
  <si>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</si>
  <si>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</si>
  <si>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</si>
  <si>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</si>
  <si>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</si>
  <si>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</si>
  <si>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</si>
  <si>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</si>
  <si>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</si>
  <si>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</si>
  <si>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</si>
  <si>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</si>
  <si>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</si>
  <si>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</si>
  <si>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</si>
  <si>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</si>
  <si>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</si>
  <si>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</si>
  <si>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</si>
  <si>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</si>
  <si>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</si>
  <si>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</si>
  <si>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</si>
  <si>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</si>
  <si>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</si>
  <si>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</si>
  <si>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</si>
  <si>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</si>
  <si>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</si>
  <si>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</si>
  <si>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</si>
  <si>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</si>
  <si>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</si>
  <si>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</si>
  <si>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</si>
  <si>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</si>
  <si>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</si>
  <si>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</si>
  <si>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</si>
  <si>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</si>
  <si>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</si>
  <si>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</si>
  <si>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</si>
  <si>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</si>
  <si>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</si>
  <si>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</si>
  <si>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</si>
  <si>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</si>
  <si>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</si>
  <si>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</si>
  <si>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</si>
  <si>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</si>
  <si>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</si>
  <si>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</si>
  <si>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</si>
  <si>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</si>
  <si>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</si>
  <si>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</si>
  <si>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</si>
  <si>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</si>
  <si>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</si>
  <si>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</si>
  <si>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</si>
  <si>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</si>
  <si>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</si>
  <si>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</si>
  <si>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</si>
  <si>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</si>
  <si>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</si>
  <si>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</si>
  <si>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</si>
  <si>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</si>
  <si>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</si>
  <si>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</si>
  <si>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</si>
  <si>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</si>
  <si>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</si>
  <si>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</si>
  <si>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</si>
  <si>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</si>
  <si>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</si>
  <si>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</si>
  <si>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</si>
  <si>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</si>
  <si>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</si>
  <si>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</si>
  <si>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</si>
  <si>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</si>
  <si>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</si>
  <si>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</si>
  <si>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</si>
  <si>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</si>
  <si>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</si>
  <si>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</si>
  <si>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</si>
  <si>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</si>
  <si>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</si>
  <si>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</si>
  <si>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</si>
  <si>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</si>
  <si>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</si>
  <si>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</si>
  <si>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</si>
  <si>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</si>
  <si>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</si>
  <si>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</si>
  <si>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</si>
  <si>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</si>
  <si>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</si>
  <si>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</si>
  <si>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</si>
  <si>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</si>
  <si>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</si>
  <si>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</si>
  <si>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</si>
  <si>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</si>
  <si>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</si>
  <si>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</si>
  <si>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</si>
  <si>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</si>
  <si>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</si>
  <si>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</si>
  <si>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</si>
  <si>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</si>
  <si>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</si>
  <si>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</si>
  <si>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</si>
  <si>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</si>
  <si>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</si>
  <si>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</si>
  <si>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</si>
  <si>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</si>
  <si>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</si>
  <si>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</si>
  <si>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</si>
  <si>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</si>
  <si>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</si>
  <si>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</si>
  <si>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</si>
  <si>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</si>
  <si>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</si>
  <si>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</si>
  <si>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</si>
  <si>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</si>
  <si>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</si>
  <si>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</si>
  <si>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</si>
  <si>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</si>
  <si>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</si>
  <si>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</si>
  <si>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</si>
  <si>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</si>
  <si>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</si>
  <si>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</si>
  <si>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</si>
  <si>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</si>
  <si>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</si>
  <si>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</si>
  <si>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</si>
  <si>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</si>
  <si>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</si>
  <si>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</si>
  <si>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</si>
  <si>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</si>
  <si>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</si>
  <si>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</si>
  <si>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</si>
  <si>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</si>
  <si>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</si>
  <si>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</si>
  <si>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</si>
  <si>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</si>
  <si>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</si>
  <si>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</si>
  <si>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</si>
  <si>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</si>
  <si>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</si>
  <si>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</si>
  <si>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</si>
  <si>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</si>
  <si>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</si>
  <si>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</si>
  <si>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</si>
  <si>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</si>
  <si>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</si>
  <si>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</si>
  <si>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</si>
  <si>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</si>
  <si>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</si>
  <si>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</si>
  <si>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</si>
  <si>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</si>
  <si>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</si>
  <si>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</si>
  <si>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</si>
  <si>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</si>
  <si>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</si>
  <si>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</si>
  <si>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</si>
  <si>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</si>
  <si>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</si>
  <si>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</si>
  <si>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</si>
  <si>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</si>
  <si>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</si>
  <si>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</si>
  <si>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</si>
  <si>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</si>
  <si>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</si>
  <si>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</si>
  <si>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</si>
  <si>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</si>
  <si>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</si>
  <si>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</si>
  <si>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</si>
  <si>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</si>
  <si>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</si>
  <si>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</si>
  <si>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</si>
  <si>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</si>
  <si>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</si>
  <si>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</si>
  <si>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</si>
  <si>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</si>
  <si>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</si>
  <si>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</si>
  <si>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</si>
  <si>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</si>
  <si>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</si>
  <si>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</si>
  <si>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</si>
  <si>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</si>
  <si>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</si>
  <si>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</si>
  <si>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</si>
  <si>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</si>
  <si>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</si>
  <si>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</si>
  <si>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</si>
  <si>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</si>
  <si>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</si>
  <si>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</si>
  <si>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</si>
  <si>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</si>
  <si>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</si>
  <si>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</si>
  <si>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</si>
  <si>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</si>
  <si>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</si>
  <si>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</si>
  <si>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</si>
  <si>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</si>
  <si>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</si>
  <si>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</si>
  <si>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</si>
  <si>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</si>
  <si>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</si>
  <si>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</si>
  <si>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</si>
  <si>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</si>
  <si>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</si>
  <si>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</si>
  <si>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</si>
  <si>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</si>
  <si>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</si>
  <si>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</si>
  <si>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</si>
  <si>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</si>
  <si>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</si>
  <si>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</si>
  <si>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</si>
  <si>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</si>
  <si>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</si>
  <si>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</si>
  <si>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</si>
  <si>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</si>
  <si>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</si>
  <si>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</si>
  <si>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</si>
  <si>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</si>
  <si>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</si>
  <si>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</si>
  <si>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</si>
  <si>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</si>
  <si>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</si>
  <si>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</si>
  <si>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</si>
  <si>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</si>
  <si>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</si>
  <si>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</si>
  <si>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</si>
  <si>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</si>
  <si>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</si>
  <si>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</si>
  <si>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</si>
  <si>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</si>
  <si>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</si>
  <si>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</si>
  <si>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</si>
  <si>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</si>
  <si>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</si>
  <si>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</si>
  <si>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</si>
  <si>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</si>
  <si>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</si>
  <si>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</si>
  <si>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</si>
  <si>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</si>
  <si>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</si>
  <si>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</si>
  <si>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</si>
  <si>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</si>
  <si>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</si>
  <si>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</si>
  <si>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</si>
  <si>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</si>
  <si>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</si>
  <si>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</si>
  <si>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</si>
  <si>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</si>
  <si>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</si>
  <si>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</si>
  <si>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</si>
  <si>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</si>
  <si>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</si>
  <si>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</si>
  <si>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</si>
  <si>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</si>
  <si>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</si>
  <si>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</si>
  <si>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</si>
  <si>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</si>
  <si>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</si>
  <si>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</si>
  <si>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</si>
  <si>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</si>
  <si>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</si>
  <si>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</si>
  <si>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</si>
  <si>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</si>
  <si>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</si>
  <si>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</si>
  <si>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</si>
  <si>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</si>
  <si>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</si>
  <si>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</si>
  <si>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</si>
  <si>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</si>
  <si>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</si>
  <si>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</si>
  <si>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</si>
  <si>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</si>
  <si>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</si>
  <si>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</si>
  <si>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</si>
  <si>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</si>
  <si>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</si>
  <si>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</si>
  <si>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</si>
  <si>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</si>
  <si>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</si>
  <si>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</si>
  <si>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</si>
  <si>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</si>
  <si>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</si>
  <si>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</si>
  <si>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</si>
  <si>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</si>
  <si>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</si>
  <si>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</si>
  <si>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</si>
  <si>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</si>
  <si>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</si>
  <si>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</si>
  <si>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</si>
  <si>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</si>
  <si>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</si>
  <si>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</si>
  <si>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</si>
  <si>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</si>
  <si>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</si>
  <si>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</si>
  <si>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</si>
  <si>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</si>
  <si>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</si>
  <si>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</si>
  <si>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</si>
  <si>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</si>
  <si>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</si>
  <si>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</si>
  <si>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</si>
  <si>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</si>
  <si>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</si>
  <si>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</si>
  <si>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</si>
  <si>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</si>
  <si>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</si>
  <si>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</si>
  <si>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</si>
  <si>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</si>
  <si>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</si>
  <si>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</si>
  <si>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</si>
  <si>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</si>
  <si>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</si>
  <si>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</si>
  <si>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</si>
  <si>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</si>
  <si>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</si>
  <si>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</si>
  <si>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</si>
  <si>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</si>
  <si>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</si>
  <si>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</si>
  <si>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</si>
  <si>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</si>
  <si>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</si>
  <si>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</si>
  <si>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</si>
  <si>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</si>
  <si>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</si>
  <si>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</si>
  <si>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</si>
  <si>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</si>
  <si>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</si>
  <si>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</si>
  <si>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</si>
  <si>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</si>
  <si>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</si>
  <si>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</si>
  <si>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</si>
  <si>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</si>
  <si>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</si>
  <si>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</si>
  <si>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</si>
  <si>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</si>
  <si>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</si>
  <si>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</si>
  <si>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</si>
  <si>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</si>
  <si>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</si>
  <si>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</si>
  <si>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</si>
  <si>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</si>
  <si>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</si>
  <si>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</si>
  <si>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</si>
  <si>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</si>
  <si>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</si>
  <si>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</si>
  <si>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</si>
  <si>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</si>
  <si>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</si>
  <si>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</si>
  <si>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</si>
  <si>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</si>
  <si>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</si>
  <si>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</si>
  <si>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</si>
  <si>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</si>
  <si>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</si>
  <si>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</si>
  <si>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</si>
  <si>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</si>
  <si>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</si>
  <si>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</si>
  <si>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</si>
  <si>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</si>
  <si>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</si>
  <si>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</si>
  <si>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</si>
  <si>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</si>
  <si>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</si>
  <si>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</si>
  <si>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</si>
  <si>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</si>
  <si>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</si>
  <si>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</si>
  <si>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</si>
  <si>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</si>
  <si>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</si>
  <si>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</si>
  <si>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</si>
  <si>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</si>
  <si>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</si>
  <si>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</si>
  <si>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</si>
  <si>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</si>
  <si>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</si>
  <si>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</si>
  <si>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</si>
  <si>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</si>
  <si>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</si>
  <si>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</si>
  <si>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</si>
  <si>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</si>
  <si>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</si>
  <si>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</si>
  <si>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</si>
  <si>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</si>
  <si>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</si>
  <si>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</si>
  <si>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</si>
  <si>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</si>
  <si>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</si>
  <si>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</si>
  <si>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</si>
  <si>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</si>
  <si>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</si>
  <si>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</si>
  <si>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</si>
  <si>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</si>
  <si>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</si>
  <si>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</si>
  <si>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</si>
  <si>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</si>
  <si>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</si>
  <si>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</si>
  <si>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</si>
  <si>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</si>
  <si>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</si>
  <si>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</si>
  <si>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</si>
  <si>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</si>
  <si>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</si>
  <si>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</si>
  <si>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</si>
  <si>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</si>
  <si>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</si>
  <si>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</si>
  <si>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</si>
  <si>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</si>
  <si>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</si>
  <si>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</si>
  <si>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</si>
  <si>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</si>
  <si>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</si>
  <si>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</si>
  <si>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</si>
  <si>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</si>
  <si>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</si>
  <si>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</si>
  <si>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</si>
  <si>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</si>
  <si>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</si>
  <si>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</si>
  <si>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</si>
  <si>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</si>
  <si>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</si>
  <si>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</si>
  <si>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</si>
  <si>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</si>
  <si>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</si>
  <si>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</si>
  <si>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</si>
  <si>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</si>
  <si>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</si>
  <si>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</si>
  <si>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</si>
  <si>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</si>
  <si>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</si>
  <si>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</si>
  <si>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</si>
  <si>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</si>
  <si>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</si>
  <si>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</si>
  <si>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</si>
  <si>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</si>
  <si>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</si>
  <si>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</si>
  <si>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</si>
  <si>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</si>
  <si>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</si>
  <si>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</si>
  <si>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</si>
  <si>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</si>
  <si>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</si>
  <si>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</si>
  <si>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</si>
  <si>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</si>
  <si>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</si>
  <si>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</si>
  <si>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</si>
  <si>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</si>
  <si>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</si>
  <si>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</si>
  <si>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</si>
  <si>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</si>
  <si>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</si>
  <si>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</si>
  <si>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</si>
  <si>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</si>
  <si>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</si>
  <si>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</si>
  <si>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</si>
  <si>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</si>
  <si>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</si>
  <si>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</si>
  <si>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</si>
  <si>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</si>
  <si>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</si>
  <si>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</si>
  <si>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</si>
  <si>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</si>
  <si>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</si>
  <si>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</si>
  <si>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</si>
  <si>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</si>
  <si>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</si>
  <si>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</si>
  <si>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</si>
  <si>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</si>
  <si>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</si>
  <si>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</si>
  <si>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</si>
  <si>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</si>
  <si>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</si>
  <si>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</si>
  <si>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</si>
  <si>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</si>
  <si>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</si>
  <si>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</si>
  <si>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</si>
  <si>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</si>
  <si>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</si>
  <si>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</si>
  <si>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</si>
  <si>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</si>
  <si>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</si>
  <si>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</si>
  <si>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</si>
  <si>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</si>
  <si>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</si>
  <si>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</si>
  <si>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</si>
  <si>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</si>
  <si>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</si>
  <si>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</si>
  <si>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</si>
  <si>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</si>
  <si>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</si>
  <si>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</si>
  <si>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</si>
  <si>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</si>
  <si>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</si>
  <si>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</si>
  <si>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</si>
  <si>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</si>
  <si>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</si>
  <si>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</si>
  <si>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</si>
  <si>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</si>
  <si>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</si>
  <si>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</si>
  <si>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</si>
  <si>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</si>
  <si>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</si>
  <si>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</si>
  <si>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</si>
  <si>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</si>
  <si>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</si>
  <si>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</si>
  <si>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</si>
  <si>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</si>
  <si>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</si>
  <si>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</si>
  <si>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</si>
  <si>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</si>
  <si>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</si>
  <si>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</si>
  <si>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</si>
  <si>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</si>
  <si>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</si>
  <si>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</si>
  <si>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</si>
  <si>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</si>
  <si>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</si>
  <si>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</si>
  <si>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</si>
  <si>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</si>
  <si>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</si>
  <si>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</si>
  <si>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</si>
  <si>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</si>
  <si>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</si>
  <si>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</si>
  <si>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</si>
  <si>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</si>
  <si>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</si>
  <si>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</si>
  <si>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</si>
  <si>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</si>
  <si>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</si>
  <si>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</si>
  <si>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</si>
  <si>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</si>
  <si>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</si>
  <si>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</si>
  <si>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</si>
  <si>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</si>
  <si>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</si>
  <si>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</si>
  <si>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</si>
  <si>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</si>
  <si>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</si>
  <si>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</si>
  <si>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</si>
  <si>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</si>
  <si>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</si>
  <si>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</si>
  <si>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</si>
  <si>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</si>
  <si>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</si>
  <si>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</si>
  <si>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</si>
  <si>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</si>
  <si>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</si>
  <si>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</si>
  <si>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</si>
  <si>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</si>
  <si>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</si>
  <si>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</si>
  <si>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</si>
  <si>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</si>
  <si>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</si>
  <si>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</si>
  <si>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</si>
  <si>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</si>
  <si>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</si>
  <si>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</si>
  <si>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</si>
  <si>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</si>
  <si>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</si>
  <si>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</si>
  <si>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</si>
  <si>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</si>
  <si>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</si>
  <si>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</si>
  <si>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</si>
  <si>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</si>
  <si>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</si>
  <si>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</si>
  <si>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</si>
  <si>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</si>
  <si>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</si>
  <si>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</si>
  <si>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</si>
  <si>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</si>
  <si>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</si>
  <si>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</si>
  <si>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</si>
  <si>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</si>
  <si>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</si>
  <si>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</si>
  <si>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</si>
  <si>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</si>
  <si>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</si>
  <si>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</si>
  <si>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</si>
  <si>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</si>
  <si>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</si>
  <si>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</si>
  <si>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</si>
  <si>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</si>
  <si>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</si>
  <si>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</si>
  <si>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</si>
  <si>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</si>
  <si>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</si>
  <si>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</si>
  <si>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</si>
  <si>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</si>
  <si>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</si>
  <si>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</si>
  <si>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</si>
  <si>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</si>
  <si>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</si>
  <si>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</si>
  <si>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</si>
  <si>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</si>
  <si>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</si>
  <si>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</si>
  <si>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</si>
  <si>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</si>
  <si>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</si>
  <si>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</si>
  <si>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</si>
  <si>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</si>
  <si>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</si>
  <si>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</si>
  <si>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</si>
  <si>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</si>
  <si>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</si>
  <si>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</si>
  <si>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</si>
  <si>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</si>
  <si>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</si>
  <si>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</si>
  <si>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</si>
  <si>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</si>
  <si>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</si>
  <si>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</si>
  <si>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</si>
  <si>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</si>
  <si>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</si>
  <si>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</si>
  <si>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</si>
  <si>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</si>
  <si>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</si>
  <si>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</si>
  <si>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</si>
  <si>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</si>
  <si>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</si>
  <si>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</si>
  <si>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</si>
  <si>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</si>
  <si>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</si>
  <si>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</si>
  <si>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</si>
  <si>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</si>
  <si>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</si>
  <si>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</si>
  <si>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</si>
  <si>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</si>
  <si>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</si>
  <si>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</si>
  <si>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</si>
  <si>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</si>
  <si>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</si>
  <si>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</si>
  <si>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</si>
  <si>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</si>
  <si>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</si>
  <si>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</si>
  <si>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</si>
  <si>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</si>
  <si>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</si>
  <si>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</si>
  <si>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</si>
  <si>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</si>
  <si>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</si>
  <si>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</si>
  <si>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</si>
  <si>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</si>
  <si>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</si>
  <si>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</si>
  <si>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</si>
  <si>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</si>
  <si>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</si>
  <si>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</si>
  <si>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</si>
  <si>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</si>
  <si>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</si>
  <si>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</si>
  <si>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</si>
  <si>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</si>
  <si>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</si>
  <si>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</si>
  <si>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</si>
  <si>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</si>
  <si>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</si>
  <si>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</si>
  <si>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</si>
  <si>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</si>
  <si>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</si>
  <si>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</si>
  <si>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</si>
  <si>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</si>
  <si>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</si>
  <si>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</si>
  <si>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</si>
  <si>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</si>
  <si>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</si>
  <si>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</si>
  <si>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</si>
  <si>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</si>
  <si>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</si>
  <si>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</si>
  <si>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</si>
  <si>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</si>
  <si>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</si>
  <si>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</si>
  <si>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</si>
  <si>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</si>
  <si>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</si>
  <si>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</si>
  <si>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</si>
  <si>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</si>
  <si>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</si>
  <si>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</si>
  <si>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</si>
  <si>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</si>
  <si>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</si>
  <si>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</si>
  <si>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</si>
  <si>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</si>
  <si>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</si>
  <si>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</si>
  <si>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</si>
  <si>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</si>
  <si>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</si>
  <si>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</si>
  <si>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</si>
  <si>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</si>
  <si>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</si>
  <si>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</si>
  <si>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</si>
  <si>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</si>
  <si>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</si>
  <si>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</si>
  <si>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</si>
  <si>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</si>
  <si>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</si>
  <si>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</si>
  <si>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</si>
  <si>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</si>
  <si>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</si>
  <si>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</si>
  <si>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</si>
  <si>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</si>
  <si>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</si>
  <si>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</si>
  <si>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</si>
  <si>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</si>
  <si>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</si>
  <si>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</si>
  <si>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</si>
  <si>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</si>
  <si>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</si>
  <si>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</si>
  <si>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</si>
  <si>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</si>
  <si>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</si>
  <si>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</si>
  <si>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</si>
  <si>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</si>
  <si>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</si>
  <si>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</si>
  <si>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</si>
  <si>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</si>
  <si>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</si>
  <si>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</si>
  <si>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</si>
  <si>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</si>
  <si>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</si>
  <si>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</si>
  <si>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</si>
  <si>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</si>
  <si>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</si>
  <si>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</si>
  <si>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</si>
  <si>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</si>
  <si>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</si>
  <si>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</si>
  <si>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</si>
  <si>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</si>
  <si>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</si>
  <si>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</si>
  <si>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</si>
  <si>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</si>
  <si>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</si>
  <si>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</si>
  <si>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</si>
  <si>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</si>
  <si>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</si>
  <si>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</si>
  <si>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</si>
  <si>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</si>
  <si>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</si>
  <si>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</si>
  <si>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</si>
  <si>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</si>
  <si>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</si>
  <si>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</si>
  <si>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</si>
  <si>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</si>
  <si>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</si>
  <si>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</si>
  <si>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</si>
  <si>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</si>
  <si>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</si>
  <si>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</si>
  <si>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</si>
  <si>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</si>
  <si>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</si>
  <si>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</si>
  <si>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</si>
  <si>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</si>
  <si>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</si>
  <si>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</si>
  <si>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</si>
  <si>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</si>
  <si>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</si>
  <si>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</si>
  <si>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</si>
  <si>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</si>
  <si>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</si>
  <si>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</si>
  <si>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</si>
  <si>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</si>
  <si>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</si>
  <si>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</si>
  <si>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</si>
  <si>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</si>
  <si>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</si>
  <si>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</si>
  <si>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</si>
  <si>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</si>
  <si>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</si>
  <si>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</si>
  <si>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</si>
  <si>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</si>
  <si>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</si>
  <si>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</si>
  <si>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</si>
  <si>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</si>
  <si>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</si>
  <si>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</si>
  <si>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</si>
  <si>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</si>
  <si>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</si>
  <si>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</si>
  <si>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</si>
  <si>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</si>
  <si>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</si>
  <si>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</si>
  <si>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</si>
  <si>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</si>
  <si>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</si>
  <si>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</si>
  <si>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</si>
  <si>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</si>
  <si>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</si>
  <si>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</si>
  <si>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</si>
  <si>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</si>
  <si>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</si>
  <si>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</si>
  <si>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</si>
  <si>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</si>
  <si>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</si>
  <si>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</si>
  <si>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</si>
  <si>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</si>
  <si>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</si>
  <si>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</si>
  <si>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</si>
  <si>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</si>
  <si>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</si>
  <si>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</si>
  <si>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</si>
  <si>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</si>
  <si>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</si>
  <si>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</si>
  <si>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</si>
  <si>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</si>
  <si>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</si>
  <si>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</si>
  <si>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</si>
  <si>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</si>
  <si>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</si>
  <si>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</si>
  <si>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</si>
  <si>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</si>
  <si>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</si>
  <si>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</si>
  <si>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</si>
  <si>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</si>
  <si>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</si>
  <si>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</si>
  <si>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</si>
  <si>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</si>
  <si>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</si>
  <si>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</si>
  <si>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</si>
  <si>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</si>
  <si>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</si>
  <si>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</si>
  <si>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</si>
  <si>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</si>
  <si>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</si>
  <si>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</si>
  <si>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</si>
  <si>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</si>
  <si>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</si>
  <si>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</si>
  <si>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</si>
  <si>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</si>
  <si>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</si>
  <si>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</si>
  <si>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</si>
  <si>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</si>
  <si>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</si>
  <si>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</si>
  <si>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</si>
  <si>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</si>
  <si>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</si>
  <si>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</si>
  <si>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</si>
  <si>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</si>
  <si>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</si>
  <si>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</si>
  <si>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</si>
  <si>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</si>
  <si>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</si>
  <si>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</si>
  <si>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</si>
  <si>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</si>
  <si>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</si>
  <si>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</si>
  <si>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</si>
  <si>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</si>
  <si>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</si>
  <si>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</si>
  <si>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</si>
  <si>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</si>
  <si>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</si>
  <si>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</si>
  <si>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</si>
  <si>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</si>
  <si>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</si>
  <si>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</si>
  <si>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</si>
  <si>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</si>
  <si>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</si>
  <si>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</si>
  <si>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</si>
  <si>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</si>
  <si>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</si>
  <si>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</si>
  <si>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</si>
  <si>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</si>
  <si>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</si>
  <si>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</si>
  <si>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</si>
  <si>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</si>
  <si>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</si>
  <si>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</si>
  <si>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</si>
  <si>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</si>
  <si>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</si>
  <si>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</si>
  <si>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</si>
  <si>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</si>
  <si>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</si>
  <si>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</si>
  <si>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</si>
  <si>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</si>
  <si>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</si>
  <si>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</si>
  <si>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</si>
  <si>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</si>
  <si>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</si>
  <si>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</si>
  <si>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</si>
  <si>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</si>
  <si>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</si>
  <si>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</si>
  <si>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</si>
  <si>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</si>
  <si>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</si>
  <si>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</si>
  <si>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</si>
  <si>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</si>
  <si>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</si>
  <si>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</si>
  <si>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</si>
  <si>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</si>
  <si>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</si>
  <si>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</si>
  <si>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</si>
  <si>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</si>
  <si>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</si>
  <si>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</si>
  <si>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</si>
  <si>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</si>
  <si>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</si>
  <si>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</si>
  <si>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</si>
  <si>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</si>
  <si>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</si>
  <si>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</si>
  <si>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</si>
  <si>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</si>
  <si>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</si>
  <si>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</si>
  <si>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</si>
  <si>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</si>
  <si>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</si>
  <si>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</si>
  <si>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</si>
  <si>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</si>
  <si>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</si>
  <si>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</si>
  <si>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</si>
  <si>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</si>
  <si>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</si>
  <si>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</si>
  <si>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</si>
  <si>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</si>
  <si>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</si>
  <si>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</si>
  <si>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</si>
  <si>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</si>
  <si>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</si>
  <si>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</si>
  <si>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</si>
  <si>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</si>
  <si>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</si>
  <si>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</si>
  <si>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</si>
  <si>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</si>
  <si>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</si>
  <si>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</si>
  <si>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</si>
  <si>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</si>
  <si>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</si>
  <si>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</si>
  <si>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</si>
  <si>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</si>
  <si>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</si>
  <si>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</si>
  <si>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</si>
  <si>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</si>
  <si>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</si>
  <si>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</si>
  <si>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</si>
  <si>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</si>
  <si>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</si>
  <si>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</si>
  <si>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</si>
  <si>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</si>
  <si>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</si>
  <si>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</si>
  <si>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</si>
  <si>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</si>
  <si>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</si>
  <si>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</si>
  <si>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</si>
  <si>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</si>
  <si>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</si>
  <si>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</si>
  <si>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</si>
  <si>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</si>
  <si>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</si>
  <si>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</si>
  <si>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</si>
  <si>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</si>
  <si>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</si>
  <si>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</si>
  <si>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</si>
  <si>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</si>
  <si>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</si>
  <si>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</si>
  <si>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</si>
  <si>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</si>
  <si>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</si>
  <si>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</si>
  <si>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</si>
  <si>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</si>
  <si>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</si>
  <si>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</si>
  <si>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</si>
  <si>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</si>
  <si>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</si>
  <si>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</si>
  <si>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</si>
  <si>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</si>
  <si>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</si>
  <si>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</si>
  <si>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</si>
  <si>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</si>
  <si>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</si>
  <si>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</si>
  <si>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</si>
  <si>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</si>
  <si>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</si>
  <si>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</si>
  <si>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</si>
  <si>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</si>
  <si>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</si>
  <si>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</si>
  <si>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</si>
  <si>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</si>
  <si>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</si>
  <si>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</si>
  <si>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</si>
  <si>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</si>
  <si>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</si>
  <si>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</si>
  <si>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</si>
  <si>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</si>
  <si>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</si>
  <si>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</si>
  <si>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</si>
  <si>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</si>
  <si>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</si>
  <si>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</si>
  <si>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</si>
  <si>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</si>
  <si>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</si>
  <si>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</si>
  <si>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</si>
  <si>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</si>
  <si>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</si>
  <si>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</si>
  <si>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</si>
  <si>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</si>
  <si>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</si>
  <si>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</si>
  <si>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</si>
  <si>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</si>
  <si>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</si>
  <si>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</si>
  <si>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</si>
  <si>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</si>
  <si>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</si>
  <si>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</si>
  <si>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</si>
  <si>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</si>
  <si>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</si>
  <si>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</si>
  <si>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</si>
  <si>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</si>
  <si>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</si>
  <si>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</si>
  <si>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</si>
  <si>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</si>
  <si>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</si>
  <si>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</si>
  <si>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</si>
  <si>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</si>
  <si>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</si>
  <si>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</si>
  <si>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</si>
  <si>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</si>
  <si>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</si>
  <si>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</si>
  <si>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</si>
  <si>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</si>
  <si>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</si>
  <si>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</si>
  <si>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</si>
  <si>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</si>
  <si>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</si>
  <si>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</si>
  <si>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</si>
  <si>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</si>
  <si>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</si>
  <si>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</si>
  <si>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</si>
  <si>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</si>
  <si>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</si>
  <si>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</si>
  <si>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</si>
  <si>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</si>
  <si>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</si>
  <si>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</si>
  <si>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</si>
  <si>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</si>
  <si>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</si>
  <si>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</si>
  <si>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</si>
  <si>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</si>
  <si>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</si>
  <si>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</si>
  <si>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</si>
  <si>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</si>
  <si>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</si>
  <si>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</si>
  <si>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</si>
  <si>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</si>
  <si>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</si>
  <si>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</si>
  <si>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</si>
  <si>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</si>
  <si>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</si>
  <si>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</si>
  <si>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</si>
  <si>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</si>
  <si>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</si>
  <si>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</si>
  <si>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</si>
  <si>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</si>
  <si>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</si>
  <si>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</si>
  <si>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</si>
  <si>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</si>
  <si>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</si>
  <si>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</si>
  <si>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</si>
  <si>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</si>
  <si>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</si>
  <si>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</si>
  <si>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</si>
  <si>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</si>
  <si>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</si>
  <si>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</si>
  <si>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</si>
  <si>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</si>
  <si>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</si>
  <si>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</si>
  <si>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</si>
  <si>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</si>
  <si>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</si>
  <si>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</si>
  <si>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</si>
  <si>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</si>
  <si>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</si>
  <si>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</si>
  <si>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</si>
  <si>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</si>
  <si>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</si>
  <si>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</si>
  <si>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</si>
  <si>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</si>
  <si>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</si>
  <si>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</si>
  <si>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</si>
  <si>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</si>
  <si>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</si>
  <si>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</si>
  <si>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</si>
  <si>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</si>
  <si>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</si>
  <si>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</si>
  <si>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</si>
  <si>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</si>
  <si>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</si>
  <si>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</si>
  <si>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</si>
  <si>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</si>
  <si>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</si>
  <si>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</si>
  <si>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</si>
  <si>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</si>
  <si>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</si>
  <si>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</si>
  <si>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</si>
  <si>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</si>
  <si>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</si>
  <si>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</si>
  <si>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</si>
  <si>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</si>
  <si>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</si>
  <si>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</si>
  <si>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</si>
  <si>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</si>
  <si>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</si>
  <si>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</si>
  <si>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</si>
  <si>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</si>
  <si>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</si>
  <si>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</si>
  <si>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</si>
  <si>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</si>
  <si>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</si>
  <si>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</si>
  <si>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</si>
  <si>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</si>
  <si>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</si>
  <si>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</si>
  <si>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</si>
  <si>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</si>
  <si>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</si>
  <si>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</si>
  <si>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</si>
  <si>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</si>
  <si>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</si>
  <si>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</si>
  <si>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</si>
  <si>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</si>
  <si>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</si>
  <si>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</si>
  <si>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</si>
  <si>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</si>
  <si>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</si>
  <si>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</si>
  <si>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</si>
  <si>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</si>
  <si>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</si>
  <si>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</si>
  <si>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</si>
  <si>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</si>
  <si>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</si>
  <si>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</si>
  <si>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</si>
  <si>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</si>
  <si>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</si>
  <si>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</si>
  <si>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</si>
  <si>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</si>
  <si>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</si>
  <si>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</si>
  <si>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</si>
  <si>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</si>
  <si>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</si>
  <si>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</si>
  <si>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</si>
  <si>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</si>
  <si>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</si>
  <si>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</si>
  <si>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</si>
  <si>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</si>
  <si>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</si>
  <si>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</si>
  <si>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</si>
  <si>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</si>
  <si>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</si>
  <si>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</si>
  <si>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</si>
  <si>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</si>
  <si>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</si>
  <si>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</si>
  <si>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</si>
  <si>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</si>
  <si>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</si>
  <si>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</si>
  <si>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</si>
  <si>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</si>
  <si>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</si>
  <si>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</si>
  <si>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</si>
  <si>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</si>
  <si>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</si>
  <si>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</si>
  <si>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</si>
  <si>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</si>
  <si>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</si>
  <si>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</si>
  <si>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</si>
  <si>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</si>
  <si>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</si>
  <si>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</si>
  <si>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</si>
  <si>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</si>
  <si>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</si>
  <si>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</si>
  <si>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</si>
  <si>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</si>
  <si>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</si>
  <si>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</si>
  <si>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</si>
  <si>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</si>
  <si>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</si>
  <si>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</si>
  <si>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</si>
  <si>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</si>
  <si>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</si>
  <si>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</si>
  <si>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</si>
  <si>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</si>
  <si>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</si>
  <si>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</si>
  <si>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</si>
  <si>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</si>
  <si>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</si>
  <si>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</si>
  <si>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</si>
  <si>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</si>
  <si>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</si>
  <si>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</si>
  <si>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</si>
  <si>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</si>
  <si>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</si>
  <si>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</si>
  <si>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</si>
  <si>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</si>
  <si>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</si>
  <si>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</si>
  <si>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</si>
  <si>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</si>
  <si>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</si>
  <si>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</si>
  <si>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</si>
  <si>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</si>
  <si>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</si>
  <si>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</si>
  <si>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</si>
  <si>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</si>
  <si>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</si>
  <si>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</si>
  <si>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</si>
  <si>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</si>
  <si>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</si>
  <si>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</si>
  <si>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</si>
  <si>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</si>
  <si>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</si>
  <si>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</si>
  <si>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</si>
  <si>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</si>
  <si>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</si>
  <si>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</si>
  <si>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</si>
  <si>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</si>
  <si>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</si>
  <si>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</si>
  <si>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</si>
  <si>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</si>
  <si>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</si>
  <si>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</si>
  <si>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</si>
  <si>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</si>
  <si>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</si>
  <si>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</si>
  <si>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</si>
  <si>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</si>
  <si>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</si>
  <si>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</si>
  <si>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</si>
  <si>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</si>
  <si>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</si>
  <si>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</si>
  <si>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</si>
  <si>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</si>
  <si>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</si>
  <si>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</si>
  <si>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</si>
  <si>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</si>
  <si>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</si>
  <si>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</si>
  <si>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</si>
  <si>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</si>
  <si>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</si>
  <si>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</si>
  <si>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</si>
  <si>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</si>
  <si>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</si>
  <si>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</si>
  <si>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</si>
  <si>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</si>
  <si>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</si>
  <si>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</si>
  <si>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</si>
  <si>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</si>
  <si>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</si>
  <si>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</si>
  <si>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</si>
  <si>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</si>
  <si>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</si>
  <si>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</si>
  <si>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</si>
  <si>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</si>
  <si>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</si>
  <si>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</si>
  <si>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</si>
  <si>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</si>
  <si>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</si>
  <si>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</si>
  <si>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</si>
  <si>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</si>
  <si>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</si>
  <si>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</si>
  <si>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</si>
  <si>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</si>
  <si>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</si>
  <si>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</si>
  <si>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</si>
  <si>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</si>
  <si>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</si>
  <si>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</si>
  <si>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</si>
  <si>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</si>
  <si>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</si>
  <si>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</si>
  <si>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</si>
  <si>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</si>
  <si>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</si>
  <si>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</si>
  <si>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</si>
  <si>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</si>
  <si>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</si>
  <si>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</si>
  <si>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</si>
  <si>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</si>
  <si>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</si>
  <si>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</si>
  <si>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</si>
  <si>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</si>
  <si>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</si>
  <si>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</si>
  <si>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</si>
  <si>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</si>
  <si>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</si>
  <si>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</si>
  <si>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</si>
  <si>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</si>
  <si>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</si>
  <si>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</si>
  <si>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</si>
  <si>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</si>
  <si>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</si>
  <si>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</si>
  <si>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</si>
  <si>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</si>
  <si>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</si>
  <si>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</si>
  <si>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</si>
  <si>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</si>
  <si>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</si>
  <si>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</si>
  <si>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</si>
  <si>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</si>
  <si>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</si>
  <si>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</si>
  <si>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</si>
  <si>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</si>
  <si>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</si>
  <si>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</si>
  <si>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</si>
  <si>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</si>
  <si>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</si>
  <si>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</si>
  <si>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</si>
  <si>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</si>
  <si>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</si>
  <si>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</si>
  <si>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</si>
  <si>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</si>
  <si>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</si>
  <si>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</si>
  <si>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</si>
  <si>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</si>
  <si>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</si>
  <si>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</si>
  <si>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</si>
  <si>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</si>
  <si>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</si>
  <si>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</si>
  <si>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</si>
  <si>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</si>
  <si>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</si>
  <si>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</si>
  <si>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</si>
  <si>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</si>
  <si>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</si>
  <si>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</si>
  <si>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</si>
  <si>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</si>
  <si>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</si>
  <si>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</si>
  <si>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</si>
  <si>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</si>
  <si>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</si>
  <si>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</si>
  <si>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</si>
  <si>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</si>
  <si>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</si>
  <si>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</si>
  <si>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</si>
  <si>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</si>
  <si>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</si>
  <si>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</si>
  <si>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</si>
  <si>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</si>
  <si>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</si>
  <si>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</si>
  <si>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</si>
  <si>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</si>
  <si>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</si>
  <si>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</si>
  <si>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</si>
  <si>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</si>
  <si>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</si>
  <si>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</si>
  <si>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</si>
  <si>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</si>
  <si>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</si>
  <si>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</si>
  <si>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</si>
  <si>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</si>
  <si>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</si>
  <si>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</si>
  <si>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</si>
  <si>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</si>
  <si>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</si>
  <si>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</si>
  <si>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</si>
  <si>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</si>
  <si>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</si>
  <si>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</si>
  <si>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</si>
  <si>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</si>
  <si>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</si>
  <si>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</si>
  <si>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</si>
  <si>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</si>
  <si>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</si>
  <si>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</si>
  <si>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</si>
  <si>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</si>
  <si>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</si>
  <si>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</si>
  <si>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</si>
  <si>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</si>
  <si>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</si>
  <si>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</si>
  <si>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</si>
  <si>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</si>
  <si>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</si>
  <si>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</si>
  <si>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</si>
  <si>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</si>
  <si>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</si>
  <si>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</si>
  <si>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</si>
  <si>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</si>
  <si>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</si>
  <si>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</si>
  <si>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</si>
  <si>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</si>
  <si>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</si>
  <si>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</si>
  <si>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</si>
  <si>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</si>
  <si>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</si>
  <si>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</si>
  <si>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</si>
  <si>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</si>
  <si>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</si>
  <si>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</si>
  <si>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</si>
  <si>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</si>
  <si>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</si>
  <si>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</si>
  <si>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</si>
  <si>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</si>
  <si>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</si>
  <si>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</si>
  <si>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</si>
  <si>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</si>
  <si>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</si>
  <si>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</si>
  <si>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</si>
  <si>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</si>
  <si>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</si>
  <si>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</si>
  <si>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</si>
  <si>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</si>
  <si>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</si>
  <si>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</si>
  <si>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</si>
  <si>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</si>
  <si>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</si>
  <si>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</si>
  <si>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</si>
  <si>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</si>
  <si>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</si>
  <si>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</si>
  <si>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</si>
  <si>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</si>
  <si>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</si>
  <si>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</si>
  <si>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</si>
  <si>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</si>
  <si>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</si>
  <si>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</si>
  <si>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</si>
  <si>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</si>
  <si>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</si>
  <si>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</si>
  <si>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</si>
  <si>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</si>
  <si>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</si>
  <si>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</si>
  <si>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</si>
  <si>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</si>
  <si>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</si>
  <si>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</si>
  <si>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</si>
  <si>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</si>
  <si>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</si>
  <si>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</si>
  <si>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</si>
  <si>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</si>
  <si>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</si>
  <si>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</si>
  <si>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</si>
  <si>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</si>
  <si>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</si>
  <si>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</si>
  <si>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</si>
  <si>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</si>
  <si>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</si>
  <si>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</si>
  <si>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</si>
  <si>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</si>
  <si>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</si>
  <si>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</si>
  <si>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</si>
  <si>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</si>
  <si>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</si>
  <si>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</si>
  <si>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</si>
  <si>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</si>
  <si>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</si>
  <si>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</si>
  <si>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</si>
  <si>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</si>
  <si>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</si>
  <si>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</si>
  <si>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</si>
  <si>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</si>
  <si>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</si>
  <si>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</si>
  <si>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</si>
  <si>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</si>
  <si>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</si>
  <si>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</si>
  <si>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</si>
  <si>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</si>
  <si>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</si>
  <si>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</si>
  <si>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</si>
  <si>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</si>
  <si>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</si>
  <si>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</si>
  <si>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</si>
  <si>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</si>
  <si>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</si>
  <si>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</si>
  <si>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</si>
  <si>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</si>
  <si>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</si>
  <si>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</si>
  <si>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</si>
  <si>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</si>
  <si>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</si>
  <si>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</si>
  <si>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</si>
  <si>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</si>
  <si>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</si>
  <si>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</si>
  <si>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</si>
  <si>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</si>
  <si>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</si>
  <si>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</si>
  <si>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</si>
  <si>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</si>
  <si>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</si>
  <si>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</si>
  <si>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</si>
  <si>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</si>
  <si>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</si>
  <si>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</si>
  <si>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</si>
  <si>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</si>
  <si>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</si>
  <si>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</si>
  <si>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</si>
  <si>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</si>
  <si>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</si>
  <si>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</si>
  <si>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</si>
  <si>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</si>
  <si>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</si>
  <si>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</si>
  <si>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</si>
  <si>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</si>
  <si>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</si>
  <si>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</si>
  <si>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</si>
  <si>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</si>
  <si>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</si>
  <si>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</si>
  <si>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</si>
  <si>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</si>
  <si>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</si>
  <si>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</si>
  <si>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</si>
  <si>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</si>
  <si>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</si>
  <si>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</si>
  <si>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</si>
  <si>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</si>
  <si>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</si>
  <si>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</si>
  <si>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</si>
  <si>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</si>
  <si>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</si>
  <si>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</si>
  <si>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</si>
  <si>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</si>
  <si>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</si>
  <si>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</si>
  <si>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</si>
  <si>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</si>
  <si>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</si>
  <si>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</si>
  <si>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</si>
  <si>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</si>
  <si>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</si>
  <si>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</si>
  <si>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</si>
  <si>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</si>
  <si>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</si>
  <si>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</si>
  <si>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</si>
  <si>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</si>
  <si>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</si>
  <si>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</si>
  <si>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</si>
  <si>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</si>
  <si>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</si>
  <si>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</si>
  <si>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</si>
  <si>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</si>
  <si>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</si>
  <si>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</si>
  <si>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</si>
  <si>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</si>
  <si>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</si>
  <si>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</si>
  <si>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</si>
  <si>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</si>
  <si>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</si>
  <si>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</si>
  <si>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</si>
  <si>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</si>
  <si>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</si>
  <si>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</si>
  <si>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</si>
  <si>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</si>
  <si>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</si>
  <si>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</si>
  <si>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</si>
  <si>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</si>
  <si>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</si>
  <si>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</si>
  <si>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</si>
  <si>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</si>
  <si>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</si>
  <si>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</si>
  <si>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</si>
  <si>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</si>
  <si>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</si>
  <si>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</si>
  <si>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</si>
  <si>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</si>
  <si>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</si>
  <si>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</si>
  <si>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</si>
  <si>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</si>
  <si>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</si>
  <si>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</si>
  <si>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</si>
  <si>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</si>
  <si>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</si>
  <si>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</si>
  <si>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</si>
  <si>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</si>
  <si>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</si>
  <si>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</si>
  <si>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</si>
  <si>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</si>
  <si>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</si>
  <si>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</si>
  <si>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</si>
  <si>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</si>
  <si>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</si>
  <si>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</si>
  <si>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</si>
  <si>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</si>
  <si>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</si>
  <si>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</si>
  <si>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</si>
  <si>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</si>
  <si>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</si>
  <si>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</si>
  <si>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</si>
  <si>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</si>
  <si>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</si>
  <si>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</si>
  <si>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</si>
  <si>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</si>
  <si>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</si>
  <si>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</si>
  <si>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</si>
  <si>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</si>
  <si>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</si>
  <si>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</si>
  <si>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</si>
  <si>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</si>
  <si>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</si>
  <si>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</si>
  <si>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</si>
  <si>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</si>
  <si>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</si>
  <si>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</si>
  <si>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</si>
  <si>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</si>
  <si>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</si>
  <si>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</si>
  <si>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</si>
  <si>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</si>
  <si>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</si>
  <si>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</si>
  <si>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</si>
  <si>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</si>
  <si>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</si>
  <si>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</si>
  <si>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</si>
  <si>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</si>
  <si>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</si>
  <si>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</si>
  <si>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</si>
  <si>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</si>
  <si>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</si>
  <si>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</si>
  <si>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</si>
  <si>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</si>
  <si>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</si>
  <si>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</si>
  <si>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</si>
  <si>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</si>
  <si>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</si>
  <si>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</si>
  <si>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</si>
  <si>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</si>
  <si>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</si>
  <si>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</si>
  <si>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</si>
  <si>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</si>
  <si>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</si>
  <si>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</si>
  <si>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</si>
  <si>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</si>
  <si>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</si>
  <si>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</si>
  <si>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</si>
  <si>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</si>
  <si>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</si>
  <si>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</si>
  <si>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</si>
  <si>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</si>
  <si>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</si>
  <si>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</si>
  <si>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</si>
  <si>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</si>
  <si>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</si>
  <si>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</si>
  <si>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</si>
  <si>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</si>
  <si>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</si>
  <si>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</si>
  <si>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</si>
  <si>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</si>
  <si>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</si>
  <si>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</si>
  <si>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</si>
  <si>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</si>
  <si>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</si>
  <si>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</si>
  <si>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</si>
  <si>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</si>
  <si>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</si>
  <si>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</si>
  <si>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</si>
  <si>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</si>
  <si>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</si>
  <si>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</si>
  <si>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</si>
  <si>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</si>
  <si>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</si>
  <si>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</si>
  <si>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</si>
  <si>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</si>
  <si>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</si>
  <si>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</si>
  <si>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</si>
  <si>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</si>
  <si>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</si>
  <si>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</si>
  <si>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</si>
  <si>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</si>
  <si>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</si>
  <si>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</si>
  <si>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</si>
  <si>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</si>
  <si>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</si>
  <si>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</si>
  <si>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</si>
  <si>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</si>
  <si>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</si>
  <si>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</si>
  <si>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</si>
  <si>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</si>
  <si>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</si>
  <si>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</si>
  <si>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</si>
  <si>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</si>
  <si>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</si>
  <si>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</si>
  <si>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</si>
  <si>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</si>
  <si>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</si>
  <si>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</si>
  <si>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</si>
  <si>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</si>
  <si>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</si>
  <si>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</si>
  <si>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</si>
  <si>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</si>
  <si>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</si>
  <si>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</si>
  <si>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</si>
  <si>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</si>
  <si>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</si>
  <si>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</si>
  <si>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</si>
  <si>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</si>
  <si>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</si>
  <si>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</si>
  <si>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</si>
  <si>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</si>
  <si>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</si>
  <si>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</si>
  <si>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</si>
  <si>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</si>
  <si>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</si>
  <si>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</si>
  <si>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</si>
  <si>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</si>
  <si>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</si>
  <si>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</si>
  <si>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</si>
  <si>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</si>
  <si>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</si>
  <si>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</si>
  <si>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</si>
  <si>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</si>
  <si>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</si>
  <si>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</si>
  <si>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</si>
  <si>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</si>
  <si>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</si>
  <si>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</si>
  <si>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</si>
  <si>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</si>
  <si>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</si>
  <si>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</si>
  <si>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</si>
  <si>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</si>
  <si>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</si>
  <si>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</si>
  <si>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</si>
  <si>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</si>
  <si>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</si>
  <si>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</si>
  <si>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</si>
  <si>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</si>
  <si>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</si>
  <si>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</si>
  <si>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</si>
  <si>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</si>
  <si>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</si>
  <si>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</si>
  <si>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</si>
  <si>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</si>
  <si>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</si>
  <si>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</si>
  <si>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</si>
  <si>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</si>
  <si>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</si>
  <si>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</si>
  <si>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</si>
  <si>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</si>
  <si>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</si>
  <si>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</si>
  <si>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</si>
  <si>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</si>
  <si>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</si>
  <si>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</si>
  <si>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</si>
  <si>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</si>
  <si>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</si>
  <si>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</si>
  <si>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</si>
  <si>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</si>
  <si>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</si>
  <si>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</si>
  <si>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</si>
  <si>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</si>
  <si>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</si>
  <si>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</si>
  <si>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</si>
  <si>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</si>
  <si>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</si>
  <si>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</si>
  <si>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</si>
  <si>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</si>
  <si>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</si>
  <si>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</si>
  <si>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</si>
  <si>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</si>
  <si>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</si>
  <si>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</si>
  <si>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</si>
  <si>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</si>
  <si>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</si>
  <si>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</si>
  <si>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</si>
  <si>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</si>
  <si>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</si>
  <si>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</si>
  <si>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</si>
  <si>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</si>
  <si>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</si>
  <si>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</si>
  <si>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</si>
  <si>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</si>
  <si>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</si>
  <si>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</si>
  <si>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</si>
  <si>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</si>
  <si>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</si>
  <si>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</si>
  <si>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</si>
  <si>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</si>
  <si>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</si>
  <si>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</si>
  <si>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</si>
  <si>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</si>
  <si>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</si>
  <si>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</si>
  <si>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</si>
  <si>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</si>
  <si>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</si>
  <si>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</si>
  <si>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</si>
  <si>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</si>
  <si>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</si>
  <si>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</si>
  <si>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</si>
  <si>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</si>
  <si>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</si>
  <si>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</si>
  <si>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</si>
  <si>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</si>
  <si>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</si>
  <si>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</si>
  <si>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</si>
  <si>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</si>
  <si>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</si>
  <si>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</si>
  <si>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</si>
  <si>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</si>
  <si>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</si>
  <si>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</si>
  <si>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</si>
  <si>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</si>
  <si>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</si>
  <si>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</si>
  <si>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</si>
  <si>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</si>
  <si>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</si>
  <si>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</si>
  <si>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</si>
  <si>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</si>
  <si>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</si>
  <si>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</si>
  <si>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</si>
  <si>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</si>
  <si>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</si>
  <si>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</si>
  <si>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</si>
  <si>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</si>
  <si>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</si>
  <si>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</si>
  <si>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</si>
  <si>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</si>
  <si>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</si>
  <si>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</si>
  <si>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</si>
  <si>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</si>
  <si>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</si>
  <si>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</si>
  <si>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</si>
  <si>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</si>
  <si>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</si>
  <si>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</si>
  <si>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</si>
  <si>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</si>
  <si>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</si>
  <si>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</si>
  <si>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</si>
  <si>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</si>
  <si>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</si>
  <si>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</si>
  <si>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</si>
  <si>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</si>
  <si>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</si>
  <si>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</si>
  <si>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</si>
  <si>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</si>
  <si>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</si>
  <si>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</si>
  <si>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</si>
  <si>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</si>
  <si>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</si>
  <si>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</si>
  <si>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</si>
  <si>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</si>
  <si>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</si>
  <si>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</si>
  <si>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</si>
  <si>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</si>
  <si>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</si>
  <si>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</si>
  <si>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</si>
  <si>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</si>
  <si>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</si>
  <si>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</si>
  <si>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</si>
  <si>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</si>
  <si>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</si>
  <si>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</si>
  <si>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</si>
  <si>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</si>
  <si>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</si>
  <si>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</si>
  <si>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</si>
  <si>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</si>
  <si>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</si>
  <si>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</si>
  <si>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</si>
  <si>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</si>
  <si>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</si>
  <si>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</si>
  <si>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</si>
  <si>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</si>
  <si>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</si>
  <si>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</si>
  <si>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</si>
  <si>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</si>
  <si>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</si>
  <si>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</si>
  <si>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</si>
  <si>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</si>
  <si>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</si>
  <si>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</si>
  <si>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</si>
  <si>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</si>
  <si>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</si>
  <si>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</si>
  <si>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</si>
  <si>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</si>
  <si>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</si>
  <si>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</si>
  <si>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</si>
  <si>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</si>
  <si>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</si>
  <si>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</si>
  <si>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</si>
  <si>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</si>
  <si>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</si>
  <si>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</si>
  <si>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</si>
  <si>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</si>
  <si>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</si>
  <si>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</si>
  <si>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</si>
  <si>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</si>
  <si>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</si>
  <si>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</si>
  <si>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</si>
  <si>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</si>
  <si>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</si>
  <si>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</si>
  <si>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</si>
  <si>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</si>
  <si>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</si>
  <si>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</si>
  <si>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</si>
  <si>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</si>
  <si>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</si>
  <si>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</si>
  <si>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</si>
  <si>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</si>
  <si>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</si>
  <si>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</si>
  <si>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</si>
  <si>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</si>
  <si>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</si>
  <si>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</si>
  <si>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</si>
  <si>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</si>
  <si>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</si>
  <si>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</si>
  <si>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</si>
  <si>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</si>
  <si>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</si>
  <si>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</si>
  <si>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</si>
  <si>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</si>
  <si>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</si>
  <si>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</si>
  <si>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</si>
  <si>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</si>
  <si>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</si>
  <si>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</si>
  <si>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</si>
  <si>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</si>
  <si>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</si>
  <si>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</si>
  <si>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</si>
  <si>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</si>
  <si>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</si>
  <si>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</si>
  <si>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</si>
  <si>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</si>
  <si>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</si>
  <si>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</si>
  <si>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</si>
  <si>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</si>
  <si>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</si>
  <si>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</si>
  <si>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</si>
  <si>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</si>
  <si>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</si>
  <si>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</si>
  <si>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</si>
  <si>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</si>
  <si>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</si>
  <si>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</si>
  <si>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</si>
  <si>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</si>
  <si>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</si>
  <si>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</si>
  <si>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</si>
  <si>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</si>
  <si>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</si>
  <si>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</si>
  <si>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</si>
  <si>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</si>
  <si>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</si>
  <si>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</si>
  <si>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</si>
  <si>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</si>
  <si>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</si>
  <si>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</si>
  <si>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</si>
  <si>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</si>
  <si>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</si>
  <si>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</si>
  <si>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</si>
  <si>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</si>
  <si>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</si>
  <si>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</si>
  <si>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</si>
  <si>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</si>
  <si>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</si>
  <si>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</si>
  <si>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</si>
  <si>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</si>
  <si>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</si>
  <si>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</si>
  <si>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</si>
  <si>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</si>
  <si>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</si>
  <si>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</si>
  <si>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</si>
  <si>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</si>
  <si>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</si>
  <si>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</si>
  <si>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</si>
  <si>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</si>
  <si>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</si>
  <si>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</si>
  <si>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</si>
  <si>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</si>
  <si>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</si>
  <si>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</si>
  <si>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</si>
  <si>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</si>
  <si>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</si>
  <si>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</si>
  <si>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</si>
  <si>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</si>
  <si>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</si>
  <si>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</si>
  <si>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</si>
  <si>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</si>
  <si>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</si>
  <si>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</si>
  <si>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</si>
  <si>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</si>
  <si>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</si>
  <si>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</si>
  <si>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</si>
  <si>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</si>
  <si>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</si>
  <si>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</si>
  <si>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</si>
  <si>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</si>
  <si>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</si>
  <si>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</si>
  <si>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</si>
  <si>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</si>
  <si>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</si>
  <si>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</si>
  <si>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</si>
  <si>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</si>
  <si>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</si>
  <si>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</si>
  <si>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</si>
  <si>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</si>
  <si>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</si>
  <si>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</si>
  <si>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</si>
  <si>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</si>
  <si>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</si>
  <si>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</si>
  <si>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</si>
  <si>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</si>
  <si>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</si>
  <si>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</si>
  <si>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</si>
  <si>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</si>
  <si>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</si>
  <si>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</si>
  <si>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</si>
  <si>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</si>
  <si>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</si>
  <si>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</si>
  <si>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</si>
  <si>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</si>
  <si>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</si>
  <si>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</si>
  <si>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</si>
  <si>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</si>
  <si>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</si>
  <si>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</si>
  <si>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</si>
  <si>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</si>
  <si>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</si>
  <si>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</si>
  <si>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</si>
  <si>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</si>
  <si>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</si>
  <si>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</si>
  <si>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</si>
  <si>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</si>
  <si>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</si>
  <si>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</si>
  <si>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</si>
  <si>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</si>
  <si>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</si>
  <si>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</si>
  <si>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</si>
  <si>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</si>
  <si>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</si>
  <si>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</si>
  <si>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</si>
  <si>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</si>
  <si>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</si>
  <si>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</si>
  <si>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</si>
  <si>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</si>
  <si>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</si>
  <si>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</si>
  <si>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</si>
  <si>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</si>
  <si>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</si>
  <si>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</si>
  <si>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</si>
  <si>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</si>
  <si>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</si>
  <si>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</si>
  <si>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</si>
  <si>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</si>
  <si>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</si>
  <si>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</si>
  <si>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</si>
  <si>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</si>
  <si>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</si>
  <si>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</si>
  <si>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</si>
  <si>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</si>
  <si>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</si>
  <si>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</si>
  <si>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</si>
  <si>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</si>
  <si>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</si>
  <si>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</si>
  <si>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</si>
  <si>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</si>
  <si>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</si>
  <si>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</si>
  <si>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</si>
  <si>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</si>
  <si>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</si>
  <si>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</si>
  <si>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</si>
  <si>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</si>
  <si>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</si>
  <si>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</si>
  <si>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</si>
  <si>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</si>
  <si>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</si>
  <si>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</si>
  <si>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</si>
  <si>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</si>
  <si>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</si>
  <si>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</si>
  <si>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</si>
  <si>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</si>
  <si>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</si>
  <si>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</si>
  <si>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</si>
  <si>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</si>
  <si>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</si>
  <si>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</si>
  <si>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</si>
  <si>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</si>
  <si>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</si>
  <si>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</si>
  <si>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</si>
  <si>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</si>
  <si>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</si>
  <si>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</si>
  <si>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</si>
  <si>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</si>
  <si>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</si>
  <si>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</si>
  <si>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</si>
  <si>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</si>
  <si>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</si>
  <si>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</si>
  <si>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</si>
  <si>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</si>
  <si>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</si>
  <si>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</si>
  <si>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</si>
  <si>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</si>
  <si>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</si>
  <si>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</si>
  <si>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</si>
  <si>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</si>
  <si>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</si>
  <si>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</si>
  <si>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</si>
  <si>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</si>
  <si>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</si>
  <si>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</si>
  <si>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</si>
  <si>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</si>
  <si>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</si>
  <si>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</si>
  <si>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</si>
  <si>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</si>
  <si>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</si>
  <si>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</si>
  <si>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</si>
  <si>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</si>
  <si>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</si>
  <si>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</si>
  <si>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</si>
  <si>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</si>
  <si>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</si>
  <si>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</si>
  <si>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</si>
  <si>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</si>
  <si>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</si>
  <si>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</si>
  <si>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</si>
  <si>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</si>
  <si>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</si>
  <si>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</si>
  <si>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</si>
  <si>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</si>
  <si>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</si>
  <si>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</si>
  <si>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</si>
  <si>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</si>
  <si>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</si>
  <si>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</si>
  <si>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</si>
  <si>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</si>
  <si>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</si>
  <si>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</si>
  <si>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</si>
  <si>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</si>
  <si>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</si>
  <si>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</si>
  <si>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</si>
  <si>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</si>
  <si>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</si>
  <si>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</si>
  <si>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</si>
  <si>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</si>
  <si>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</si>
  <si>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</si>
  <si>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</si>
  <si>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</si>
  <si>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</si>
  <si>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</si>
  <si>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</si>
  <si>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</si>
  <si>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</si>
  <si>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</si>
  <si>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</si>
  <si>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</si>
  <si>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</si>
  <si>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</si>
  <si>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</si>
  <si>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</si>
  <si>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</si>
  <si>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</si>
  <si>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</si>
  <si>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</si>
  <si>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</si>
  <si>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</si>
  <si>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</si>
  <si>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</si>
  <si>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</si>
  <si>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</si>
  <si>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</si>
  <si>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</si>
  <si>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</si>
  <si>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</si>
  <si>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</si>
  <si>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</si>
  <si>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</si>
  <si>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</si>
  <si>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</si>
  <si>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</si>
  <si>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</si>
  <si>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</si>
  <si>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</si>
  <si>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</si>
  <si>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</si>
  <si>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</si>
  <si>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</si>
  <si>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</si>
  <si>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</si>
  <si>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</si>
  <si>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</si>
  <si>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</si>
  <si>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</si>
  <si>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</si>
  <si>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</si>
  <si>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</si>
  <si>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</si>
  <si>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</si>
  <si>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</si>
  <si>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</si>
  <si>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</si>
  <si>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</si>
  <si>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</si>
  <si>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</si>
  <si>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</si>
  <si>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</si>
  <si>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</si>
  <si>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</si>
  <si>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</si>
  <si>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</si>
  <si>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</si>
  <si>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</si>
  <si>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</si>
  <si>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</si>
  <si>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</si>
  <si>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</si>
  <si>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</si>
  <si>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</si>
  <si>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</si>
  <si>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</si>
  <si>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</si>
  <si>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</si>
  <si>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</si>
  <si>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</si>
  <si>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</si>
  <si>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</si>
  <si>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</si>
  <si>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</si>
  <si>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</si>
  <si>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</si>
  <si>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</si>
  <si>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</si>
  <si>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</si>
  <si>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</si>
  <si>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</si>
  <si>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</si>
  <si>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</si>
  <si>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</si>
  <si>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</si>
  <si>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</si>
  <si>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</si>
  <si>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</si>
  <si>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</si>
  <si>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</si>
  <si>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</si>
  <si>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</si>
  <si>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</si>
  <si>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</si>
  <si>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</si>
  <si>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</si>
  <si>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</si>
  <si>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</si>
  <si>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</si>
  <si>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</si>
  <si>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</si>
  <si>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</si>
  <si>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</si>
  <si>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</si>
  <si>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</si>
  <si>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</si>
  <si>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</si>
  <si>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</si>
  <si>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</si>
  <si>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</si>
  <si>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</si>
  <si>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</si>
  <si>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</si>
  <si>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</si>
  <si>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</si>
  <si>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</si>
  <si>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</si>
  <si>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</si>
  <si>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</si>
  <si>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</si>
  <si>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</si>
  <si>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</si>
  <si>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</si>
  <si>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</si>
  <si>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</si>
  <si>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</si>
  <si>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</si>
  <si>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</si>
  <si>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</si>
  <si>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</si>
  <si>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</si>
  <si>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</si>
  <si>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</si>
  <si>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</si>
  <si>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</si>
  <si>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</si>
  <si>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</si>
  <si>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</si>
  <si>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</si>
  <si>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</si>
  <si>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</si>
  <si>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</si>
  <si>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</si>
  <si>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</si>
  <si>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</si>
  <si>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</si>
  <si>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</si>
  <si>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</si>
  <si>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</si>
  <si>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</si>
  <si>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</si>
  <si>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</si>
  <si>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</si>
  <si>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</si>
  <si>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</si>
  <si>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</si>
  <si>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</si>
  <si>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</si>
  <si>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</si>
  <si>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</si>
  <si>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</si>
  <si>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</si>
  <si>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</si>
  <si>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</si>
  <si>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</si>
  <si>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</si>
  <si>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</si>
  <si>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</si>
  <si>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</si>
  <si>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</si>
  <si>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</si>
  <si>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</si>
  <si>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</si>
  <si>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</si>
  <si>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</si>
  <si>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</si>
  <si>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</si>
  <si>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</si>
  <si>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</si>
  <si>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</si>
  <si>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</si>
  <si>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</si>
  <si>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</si>
  <si>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</si>
  <si>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</si>
  <si>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</si>
  <si>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</si>
  <si>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</si>
  <si>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</si>
  <si>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</si>
  <si>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</si>
  <si>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</si>
  <si>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</si>
  <si>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</si>
  <si>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</si>
  <si>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</si>
  <si>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</si>
  <si>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</si>
  <si>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</si>
  <si>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</si>
  <si>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</si>
  <si>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</si>
  <si>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</si>
  <si>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</si>
  <si>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</si>
  <si>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</si>
  <si>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</si>
  <si>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</si>
  <si>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</si>
  <si>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</si>
  <si>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</si>
  <si>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</si>
  <si>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</si>
  <si>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</si>
  <si>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</si>
  <si>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</si>
  <si>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</si>
  <si>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</si>
  <si>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</si>
  <si>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</si>
  <si>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</si>
  <si>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</si>
  <si>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</si>
  <si>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</si>
  <si>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</si>
  <si>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</si>
  <si>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</si>
  <si>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</si>
  <si>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</si>
  <si>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</si>
  <si>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</si>
  <si>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</si>
  <si>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</si>
  <si>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</si>
  <si>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</si>
  <si>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</si>
  <si>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</si>
  <si>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</si>
  <si>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</si>
  <si>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</si>
  <si>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</si>
  <si>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</si>
  <si>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</si>
  <si>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</si>
  <si>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</si>
  <si>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</si>
  <si>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</si>
  <si>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</si>
  <si>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</si>
  <si>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</si>
  <si>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</si>
  <si>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</si>
  <si>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</si>
  <si>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</si>
  <si>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</si>
  <si>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</si>
  <si>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</si>
  <si>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</si>
  <si>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</si>
  <si>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</si>
  <si>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</si>
  <si>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</si>
  <si>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</si>
  <si>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</si>
  <si>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</si>
  <si>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</si>
  <si>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</si>
  <si>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</si>
  <si>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</si>
  <si>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</si>
  <si>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</si>
  <si>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</si>
  <si>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</si>
  <si>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</si>
  <si>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</si>
  <si>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</si>
  <si>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</si>
  <si>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</si>
  <si>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</si>
  <si>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</si>
  <si>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</si>
  <si>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</si>
  <si>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</si>
  <si>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</si>
  <si>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</si>
  <si>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</si>
  <si>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</si>
  <si>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</si>
  <si>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</si>
  <si>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</si>
  <si>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</si>
  <si>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</si>
  <si>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</si>
  <si>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</si>
  <si>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</si>
  <si>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</si>
  <si>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</si>
  <si>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</si>
  <si>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</si>
  <si>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</si>
  <si>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</si>
  <si>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</si>
  <si>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</si>
  <si>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</si>
  <si>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</si>
  <si>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</si>
  <si>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</si>
  <si>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</si>
  <si>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</si>
  <si>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</si>
  <si>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</si>
  <si>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</si>
  <si>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</si>
  <si>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</si>
  <si>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</si>
  <si>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</si>
  <si>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</si>
  <si>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</si>
  <si>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</si>
  <si>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</si>
  <si>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</si>
  <si>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</si>
  <si>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</si>
  <si>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</si>
  <si>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</si>
  <si>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</si>
  <si>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</si>
  <si>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</si>
  <si>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</si>
  <si>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</si>
  <si>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</si>
  <si>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</si>
  <si>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</si>
  <si>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</si>
  <si>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</si>
  <si>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</si>
  <si>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</si>
  <si>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</si>
  <si>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</si>
  <si>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</si>
  <si>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</si>
  <si>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</si>
  <si>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</si>
  <si>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</si>
  <si>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</si>
  <si>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</si>
  <si>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</si>
  <si>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</si>
  <si>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</si>
  <si>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</si>
  <si>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</si>
  <si>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</si>
  <si>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</si>
  <si>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</si>
  <si>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</si>
  <si>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</si>
  <si>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</si>
  <si>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</si>
  <si>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</si>
  <si>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</si>
  <si>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</si>
  <si>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</si>
  <si>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</si>
  <si>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</si>
  <si>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</si>
  <si>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</si>
  <si>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</si>
  <si>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</si>
  <si>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</si>
  <si>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</si>
  <si>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</si>
  <si>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</si>
  <si>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</si>
  <si>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</si>
  <si>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</si>
  <si>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</si>
  <si>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</si>
  <si>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</si>
  <si>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</si>
  <si>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</si>
  <si>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</si>
  <si>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</si>
  <si>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</si>
  <si>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</si>
  <si>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</si>
  <si>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</si>
  <si>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</si>
  <si>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</si>
  <si>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</si>
  <si>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</si>
  <si>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</si>
  <si>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</si>
  <si>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</si>
  <si>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</si>
  <si>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</si>
  <si>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</si>
  <si>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</si>
  <si>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</si>
  <si>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</si>
  <si>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</si>
  <si>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</si>
  <si>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</si>
  <si>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</si>
  <si>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</si>
  <si>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</si>
  <si>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</si>
  <si>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</si>
  <si>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</si>
  <si>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</si>
  <si>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</si>
  <si>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</si>
  <si>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</si>
  <si>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</si>
  <si>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</si>
  <si>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</si>
  <si>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</si>
  <si>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</si>
  <si>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</si>
  <si>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</si>
  <si>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</si>
  <si>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</si>
  <si>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</si>
  <si>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</si>
  <si>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</si>
  <si>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</si>
  <si>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</si>
  <si>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</si>
  <si>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</si>
  <si>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</si>
  <si>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</si>
  <si>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</si>
  <si>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</si>
  <si>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</si>
  <si>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</si>
  <si>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</si>
  <si>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</si>
  <si>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</si>
  <si>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</si>
  <si>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</si>
  <si>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</si>
  <si>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</si>
  <si>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</si>
  <si>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</si>
  <si>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</si>
  <si>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</si>
  <si>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</si>
  <si>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</si>
  <si>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</si>
  <si>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</si>
  <si>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</si>
  <si>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</si>
  <si>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</si>
  <si>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</si>
  <si>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</si>
  <si>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</si>
  <si>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</si>
  <si>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</si>
  <si>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</si>
  <si>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</si>
  <si>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</si>
  <si>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</si>
  <si>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</si>
  <si>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</si>
  <si>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</si>
  <si>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</si>
  <si>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</si>
  <si>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</si>
  <si>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</si>
  <si>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</si>
  <si>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</si>
  <si>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</si>
  <si>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</si>
  <si>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</si>
  <si>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</si>
  <si>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</si>
  <si>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</si>
  <si>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</si>
  <si>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</si>
  <si>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</si>
  <si>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</si>
  <si>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</si>
  <si>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</si>
  <si>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</si>
  <si>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</si>
  <si>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</si>
  <si>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</si>
  <si>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</si>
  <si>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</si>
  <si>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</si>
  <si>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</si>
  <si>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</si>
  <si>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</si>
  <si>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</si>
  <si>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</si>
  <si>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</si>
  <si>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</si>
  <si>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</si>
  <si>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</si>
  <si>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</si>
  <si>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</si>
  <si>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</si>
  <si>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</si>
  <si>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</si>
  <si>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</si>
  <si>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</si>
  <si>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</si>
  <si>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</si>
  <si>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</si>
  <si>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</si>
  <si>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</si>
  <si>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</si>
  <si>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</si>
  <si>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</si>
  <si>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</si>
  <si>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</si>
  <si>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</si>
  <si>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</si>
  <si>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</si>
  <si>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</si>
  <si>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</si>
  <si>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</si>
  <si>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</si>
  <si>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</si>
  <si>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</si>
  <si>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</si>
  <si>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</si>
  <si>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</si>
  <si>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</si>
  <si>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</si>
  <si>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</si>
  <si>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</si>
  <si>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</si>
  <si>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</si>
  <si>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</si>
  <si>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</si>
  <si>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</si>
  <si>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</si>
  <si>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</si>
  <si>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</si>
  <si>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</si>
  <si>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</si>
  <si>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</si>
  <si>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</si>
  <si>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</si>
  <si>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</si>
  <si>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</si>
  <si>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</si>
  <si>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</si>
  <si>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</si>
  <si>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</si>
  <si>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</si>
  <si>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</si>
  <si>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</si>
  <si>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</si>
  <si>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</si>
  <si>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</si>
  <si>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</si>
  <si>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</si>
  <si>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</si>
  <si>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</si>
  <si>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</si>
  <si>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</si>
  <si>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</si>
  <si>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</si>
  <si>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</si>
  <si>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</si>
  <si>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</si>
  <si>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</si>
  <si>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</si>
  <si>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</si>
  <si>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</si>
  <si>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</si>
  <si>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</si>
  <si>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</si>
  <si>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</si>
  <si>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</si>
  <si>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</si>
  <si>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</si>
  <si>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</si>
  <si>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</si>
  <si>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</si>
  <si>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</si>
  <si>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</si>
  <si>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</si>
  <si>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</si>
  <si>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</si>
  <si>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</si>
  <si>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</si>
  <si>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</si>
  <si>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</si>
  <si>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</si>
  <si>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</si>
  <si>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</si>
  <si>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</si>
  <si>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</si>
  <si>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</si>
  <si>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</si>
  <si>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</si>
  <si>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</si>
  <si>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</si>
  <si>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</si>
  <si>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</si>
  <si>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</si>
  <si>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</si>
  <si>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</si>
  <si>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</si>
  <si>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</si>
  <si>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</si>
  <si>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</si>
  <si>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</si>
  <si>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</si>
  <si>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</si>
  <si>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</si>
  <si>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</si>
  <si>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</si>
  <si>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</si>
  <si>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</si>
  <si>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</si>
  <si>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</si>
  <si>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</si>
  <si>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</si>
  <si>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</si>
  <si>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</si>
  <si>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</si>
  <si>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</si>
  <si>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</si>
  <si>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</si>
  <si>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</si>
  <si>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</si>
  <si>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</si>
  <si>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</si>
  <si>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</si>
  <si>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</si>
  <si>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</si>
  <si>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</si>
  <si>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</si>
  <si>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</si>
  <si>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</si>
  <si>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</si>
  <si>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</si>
  <si>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</si>
  <si>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</si>
  <si>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</si>
  <si>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</si>
  <si>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</si>
  <si>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</si>
  <si>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</si>
  <si>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</si>
  <si>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</si>
  <si>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</si>
  <si>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</si>
  <si>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</si>
  <si>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</si>
  <si>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</si>
  <si>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</si>
  <si>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</si>
  <si>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</si>
  <si>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</si>
  <si>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</si>
  <si>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</si>
  <si>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</si>
  <si>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</si>
  <si>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</si>
  <si>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</si>
  <si>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</si>
  <si>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</si>
  <si>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</si>
  <si>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</si>
  <si>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</si>
  <si>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</si>
  <si>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</si>
  <si>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</si>
  <si>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</si>
  <si>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</si>
  <si>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</si>
  <si>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</si>
  <si>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</si>
  <si>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</si>
  <si>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</si>
  <si>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</si>
  <si>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</si>
  <si>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</si>
  <si>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</si>
  <si>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</si>
  <si>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</si>
  <si>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</si>
  <si>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</si>
  <si>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</si>
  <si>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</si>
  <si>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</si>
  <si>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</si>
  <si>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</si>
  <si>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</si>
  <si>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</si>
  <si>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</si>
  <si>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</si>
  <si>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</si>
  <si>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</si>
  <si>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</si>
  <si>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</si>
  <si>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</si>
  <si>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</si>
  <si>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</si>
  <si>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</si>
  <si>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</si>
  <si>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</si>
  <si>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</si>
  <si>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</si>
  <si>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</si>
  <si>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</si>
  <si>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</si>
  <si>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</si>
  <si>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</si>
  <si>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</si>
  <si>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</si>
  <si>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</si>
  <si>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</si>
  <si>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</si>
  <si>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</si>
  <si>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</si>
  <si>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</si>
  <si>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</si>
  <si>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</si>
  <si>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</si>
  <si>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</si>
  <si>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</si>
  <si>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</si>
  <si>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</si>
  <si>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</si>
  <si>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</si>
  <si>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</si>
  <si>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</si>
  <si>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</si>
  <si>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</si>
  <si>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</si>
  <si>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</si>
  <si>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</si>
  <si>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</si>
  <si>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</si>
  <si>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</si>
  <si>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</si>
  <si>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</si>
  <si>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</si>
  <si>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</si>
  <si>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</si>
  <si>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</si>
  <si>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</si>
  <si>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</si>
  <si>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</si>
  <si>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</si>
  <si>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</si>
  <si>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</si>
  <si>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</si>
  <si>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</si>
  <si>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</si>
  <si>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</si>
  <si>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</si>
  <si>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</si>
  <si>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</si>
  <si>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</si>
  <si>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</si>
  <si>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</si>
  <si>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</si>
  <si>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</si>
  <si>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</si>
  <si>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</si>
  <si>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</si>
  <si>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</si>
  <si>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</si>
  <si>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</si>
  <si>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</si>
  <si>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</si>
  <si>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</si>
  <si>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</si>
  <si>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</si>
  <si>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</si>
  <si>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</si>
  <si>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</si>
  <si>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</si>
  <si>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</si>
  <si>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</si>
  <si>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</si>
  <si>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</si>
  <si>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</si>
  <si>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</si>
  <si>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</si>
  <si>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</si>
  <si>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</si>
  <si>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</si>
  <si>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</si>
  <si>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</si>
  <si>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</si>
  <si>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</si>
  <si>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</si>
  <si>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</si>
  <si>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</si>
  <si>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</si>
  <si>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</si>
  <si>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</si>
  <si>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</si>
  <si>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</si>
  <si>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</si>
  <si>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</si>
  <si>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</si>
  <si>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</si>
  <si>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</si>
  <si>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</si>
  <si>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</si>
  <si>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</si>
  <si>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</si>
  <si>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</si>
  <si>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</si>
  <si>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</si>
  <si>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</si>
  <si>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</si>
  <si>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</si>
  <si>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</si>
  <si>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</si>
  <si>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</si>
  <si>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</si>
  <si>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</si>
  <si>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</si>
  <si>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</si>
  <si>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</si>
  <si>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</si>
  <si>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</si>
  <si>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</si>
  <si>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</si>
  <si>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</si>
  <si>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</si>
  <si>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</si>
  <si>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</si>
  <si>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</si>
  <si>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</si>
  <si>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</si>
  <si>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</si>
  <si>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</si>
  <si>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</si>
  <si>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</si>
  <si>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</si>
  <si>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</si>
  <si>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</si>
  <si>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</si>
  <si>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</si>
  <si>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</si>
  <si>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</si>
  <si>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</si>
  <si>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</si>
  <si>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</si>
  <si>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</si>
  <si>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</si>
  <si>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</si>
  <si>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</si>
  <si>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</si>
  <si>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</si>
  <si>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</si>
  <si>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</si>
  <si>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</si>
  <si>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</si>
  <si>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</si>
  <si>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</si>
  <si>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</si>
  <si>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</si>
  <si>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</si>
  <si>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</si>
  <si>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</si>
  <si>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</si>
  <si>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</si>
  <si>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</si>
  <si>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</si>
  <si>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</si>
  <si>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</si>
  <si>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</si>
  <si>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</si>
  <si>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</si>
  <si>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</si>
  <si>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</si>
  <si>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</si>
  <si>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</si>
  <si>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</si>
  <si>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</si>
  <si>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</si>
  <si>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</si>
  <si>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</si>
  <si>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</si>
  <si>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</si>
  <si>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</si>
  <si>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</si>
  <si>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</si>
  <si>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</si>
  <si>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</si>
  <si>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</si>
  <si>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</si>
  <si>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</si>
  <si>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</si>
  <si>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</si>
  <si>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</si>
  <si>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</si>
  <si>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</si>
  <si>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</si>
  <si>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</si>
  <si>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</si>
  <si>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</si>
  <si>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</si>
  <si>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</si>
  <si>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</si>
  <si>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</si>
  <si>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</si>
  <si>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</si>
  <si>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</si>
  <si>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</si>
  <si>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</si>
  <si>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</si>
  <si>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</si>
  <si>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</si>
  <si>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</si>
  <si>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</si>
  <si>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</si>
  <si>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</si>
  <si>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</si>
  <si>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</si>
  <si>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</si>
  <si>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</si>
  <si>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</si>
  <si>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</si>
  <si>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</si>
  <si>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</si>
  <si>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</si>
  <si>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</si>
  <si>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</si>
  <si>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</si>
  <si>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</si>
  <si>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</si>
  <si>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</si>
  <si>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</si>
  <si>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</si>
  <si>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</si>
  <si>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</si>
  <si>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</si>
  <si>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</si>
  <si>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</si>
  <si>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</si>
  <si>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</si>
  <si>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</si>
  <si>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</si>
  <si>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</si>
  <si>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</si>
  <si>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</si>
  <si>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</si>
  <si>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</si>
  <si>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</si>
  <si>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</si>
  <si>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</si>
  <si>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</si>
  <si>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</si>
  <si>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</si>
  <si>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</si>
  <si>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</si>
  <si>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</si>
  <si>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</si>
  <si>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</si>
  <si>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</si>
  <si>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</si>
  <si>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</si>
  <si>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</si>
  <si>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</si>
  <si>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</si>
  <si>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</si>
  <si>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</si>
  <si>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</si>
  <si>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</si>
  <si>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</si>
  <si>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</si>
  <si>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</si>
  <si>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</si>
  <si>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</si>
  <si>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</si>
  <si>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</si>
  <si>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</si>
  <si>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</si>
  <si>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</si>
  <si>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</si>
  <si>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</si>
  <si>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</si>
  <si>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</si>
  <si>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</si>
  <si>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</si>
  <si>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</si>
  <si>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</si>
  <si>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</si>
  <si>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</si>
  <si>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</si>
  <si>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</si>
  <si>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</si>
  <si>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</si>
  <si>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</si>
  <si>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</si>
  <si>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</si>
  <si>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</si>
  <si>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</si>
  <si>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</si>
  <si>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</si>
  <si>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</si>
  <si>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</si>
  <si>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</si>
  <si>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</si>
  <si>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</si>
  <si>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</si>
  <si>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</si>
  <si>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</si>
  <si>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</si>
  <si>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</si>
  <si>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</si>
  <si>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</si>
  <si>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</si>
  <si>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</si>
  <si>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</si>
  <si>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</si>
  <si>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</si>
  <si>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</si>
  <si>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</si>
  <si>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</si>
  <si>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</si>
  <si>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</si>
  <si>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</si>
  <si>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</si>
  <si>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</si>
  <si>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</si>
  <si>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</si>
  <si>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</si>
  <si>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</si>
  <si>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</si>
  <si>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</si>
  <si>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</si>
  <si>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</si>
  <si>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</si>
  <si>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</si>
  <si>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</si>
  <si>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</si>
  <si>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</si>
  <si>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</si>
  <si>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</si>
  <si>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</si>
  <si>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</si>
  <si>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</si>
  <si>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</si>
  <si>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</si>
  <si>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</si>
  <si>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</si>
  <si>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</si>
  <si>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</si>
  <si>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</si>
  <si>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</si>
  <si>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</si>
  <si>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</si>
  <si>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</si>
  <si>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</si>
  <si>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</si>
  <si>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</si>
  <si>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</si>
  <si>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</si>
  <si>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</si>
  <si>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</si>
  <si>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</si>
  <si>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</si>
  <si>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</si>
  <si>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</si>
  <si>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</si>
  <si>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</si>
  <si>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</si>
  <si>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</si>
  <si>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</si>
  <si>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</si>
  <si>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</si>
  <si>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</si>
  <si>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</si>
  <si>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</si>
  <si>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</si>
  <si>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</si>
  <si>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</si>
  <si>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</si>
  <si>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</si>
  <si>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</si>
  <si>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</si>
  <si>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</si>
  <si>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</si>
  <si>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</si>
  <si>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</si>
  <si>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</si>
  <si>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</si>
  <si>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</si>
  <si>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</si>
  <si>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</si>
  <si>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</si>
  <si>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</si>
  <si>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</si>
  <si>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</si>
  <si>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</si>
  <si>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</si>
  <si>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</si>
  <si>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</si>
  <si>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</si>
  <si>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</si>
  <si>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</si>
  <si>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</si>
  <si>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</si>
  <si>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</si>
  <si>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</si>
  <si>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</si>
  <si>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</si>
  <si>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</si>
  <si>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</si>
  <si>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</si>
  <si>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</si>
  <si>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</si>
  <si>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</si>
  <si>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</si>
  <si>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</si>
  <si>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</si>
  <si>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</si>
  <si>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</si>
  <si>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</si>
  <si>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</si>
  <si>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</si>
  <si>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</si>
  <si>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</si>
  <si>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</si>
  <si>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</si>
  <si>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</si>
  <si>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</si>
  <si>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</si>
  <si>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</si>
  <si>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</si>
  <si>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</si>
  <si>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</si>
  <si>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</si>
  <si>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</si>
  <si>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</si>
  <si>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</si>
  <si>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</si>
  <si>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</si>
  <si>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</si>
  <si>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</si>
  <si>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</si>
  <si>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</si>
  <si>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</si>
  <si>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</si>
  <si>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</si>
  <si>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</si>
  <si>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</si>
  <si>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</si>
  <si>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</si>
  <si>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</si>
  <si>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</si>
  <si>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</si>
  <si>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</si>
  <si>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</si>
  <si>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</si>
  <si>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</si>
  <si>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</si>
  <si>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</si>
  <si>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</si>
  <si>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</si>
  <si>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</si>
  <si>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</si>
  <si>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</si>
  <si>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</si>
  <si>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</si>
  <si>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</si>
  <si>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</si>
  <si>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</si>
  <si>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</si>
  <si>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</si>
  <si>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</si>
  <si>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</si>
  <si>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</si>
  <si>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</si>
  <si>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</si>
  <si>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</si>
  <si>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</si>
  <si>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</si>
  <si>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</si>
  <si>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</si>
  <si>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</si>
  <si>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</si>
  <si>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</si>
  <si>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</si>
  <si>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</si>
  <si>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</si>
  <si>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</si>
  <si>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</si>
  <si>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</si>
  <si>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</si>
  <si>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</si>
  <si>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</si>
  <si>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</si>
  <si>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</si>
  <si>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</si>
  <si>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</si>
  <si>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</si>
  <si>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</si>
  <si>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</si>
  <si>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</si>
  <si>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</si>
  <si>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</si>
  <si>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</si>
  <si>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</si>
  <si>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</si>
  <si>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</si>
  <si>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</si>
  <si>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</si>
  <si>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</si>
  <si>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</si>
  <si>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</si>
  <si>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</si>
  <si>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</si>
  <si>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</si>
  <si>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</si>
  <si>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</si>
  <si>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</si>
  <si>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</si>
  <si>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</si>
  <si>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</si>
  <si>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</si>
  <si>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</si>
  <si>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</si>
  <si>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</si>
  <si>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</si>
  <si>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</si>
  <si>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</si>
  <si>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</si>
  <si>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</si>
  <si>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</si>
  <si>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</si>
  <si>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</si>
  <si>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</si>
  <si>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</si>
  <si>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</si>
  <si>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</si>
  <si>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</si>
  <si>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</si>
  <si>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</si>
  <si>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</si>
  <si>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</si>
  <si>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</si>
  <si>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</si>
  <si>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</si>
  <si>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</si>
  <si>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</si>
  <si>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</si>
  <si>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</si>
  <si>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</si>
  <si>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</si>
  <si>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</si>
  <si>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</si>
  <si>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</si>
  <si>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</si>
  <si>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</si>
  <si>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</si>
  <si>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</si>
  <si>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</si>
  <si>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</si>
  <si>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</si>
  <si>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</si>
  <si>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</si>
  <si>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</si>
  <si>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</si>
  <si>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</si>
  <si>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</si>
  <si>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</si>
  <si>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</si>
  <si>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</si>
  <si>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</si>
  <si>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</si>
  <si>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</si>
  <si>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</si>
  <si>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</si>
  <si>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</si>
  <si>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</si>
  <si>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</si>
  <si>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</si>
  <si>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</si>
  <si>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</si>
  <si>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</si>
  <si>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</si>
  <si>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</si>
  <si>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</si>
  <si>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</si>
  <si>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</si>
  <si>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</si>
  <si>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</si>
  <si>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</si>
  <si>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</si>
  <si>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</si>
  <si>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</si>
  <si>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</si>
  <si>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</si>
  <si>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</si>
  <si>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</si>
  <si>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</si>
  <si>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</si>
  <si>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</si>
  <si>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</si>
  <si>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</si>
  <si>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</si>
  <si>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</si>
  <si>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</si>
  <si>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</si>
  <si>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</si>
  <si>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</si>
  <si>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</si>
  <si>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</si>
  <si>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</si>
  <si>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</si>
  <si>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</si>
  <si>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</si>
  <si>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</si>
  <si>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</si>
  <si>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</si>
  <si>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</si>
  <si>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</si>
  <si>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</si>
  <si>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</si>
  <si>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</si>
  <si>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</si>
  <si>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</si>
  <si>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</si>
  <si>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</si>
  <si>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</si>
  <si>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</si>
  <si>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</si>
  <si>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</si>
  <si>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</si>
  <si>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</si>
  <si>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</si>
  <si>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</si>
  <si>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</si>
  <si>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</si>
  <si>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</si>
  <si>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</si>
  <si>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</si>
  <si>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</si>
  <si>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</si>
  <si>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</si>
  <si>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</si>
  <si>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</si>
  <si>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</si>
  <si>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</si>
  <si>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</si>
  <si>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</si>
  <si>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</si>
  <si>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</si>
  <si>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</si>
  <si>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</si>
  <si>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</si>
  <si>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</si>
  <si>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</si>
  <si>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</si>
  <si>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</si>
  <si>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</si>
  <si>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</si>
  <si>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</si>
  <si>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</si>
  <si>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</si>
  <si>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</si>
  <si>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</si>
  <si>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</si>
  <si>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</si>
  <si>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</si>
  <si>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</si>
  <si>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</si>
  <si>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</si>
  <si>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</si>
  <si>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</si>
  <si>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</si>
  <si>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</si>
  <si>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</si>
  <si>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</si>
  <si>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</si>
  <si>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</si>
  <si>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</si>
  <si>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</si>
  <si>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</si>
  <si>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</si>
  <si>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</si>
  <si>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</si>
  <si>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</si>
  <si>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</si>
  <si>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</si>
  <si>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</si>
  <si>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</si>
  <si>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</si>
  <si>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</si>
  <si>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</si>
  <si>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</si>
  <si>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</si>
  <si>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</si>
  <si>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</si>
  <si>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</si>
  <si>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</si>
  <si>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</si>
  <si>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</si>
  <si>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</si>
  <si>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</si>
  <si>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</si>
  <si>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</si>
  <si>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</si>
  <si>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</si>
  <si>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</si>
  <si>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</si>
  <si>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</si>
  <si>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</si>
  <si>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</si>
  <si>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</si>
  <si>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</si>
  <si>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</si>
  <si>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</si>
  <si>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</si>
  <si>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</si>
  <si>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</si>
  <si>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</si>
  <si>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</si>
  <si>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</si>
  <si>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</si>
  <si>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</si>
  <si>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</si>
  <si>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</si>
  <si>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</si>
  <si>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</si>
  <si>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</si>
  <si>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</si>
  <si>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</si>
  <si>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</si>
  <si>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</si>
  <si>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</si>
  <si>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</si>
  <si>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</si>
  <si>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</si>
  <si>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</si>
  <si>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</si>
  <si>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</si>
  <si>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</si>
  <si>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</si>
  <si>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</si>
  <si>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</si>
  <si>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</si>
  <si>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</si>
  <si>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</si>
  <si>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</si>
  <si>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</si>
  <si>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</si>
  <si>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</si>
  <si>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</si>
  <si>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</si>
  <si>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</si>
  <si>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</si>
  <si>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</si>
  <si>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</si>
  <si>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</si>
  <si>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</si>
  <si>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</si>
  <si>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</si>
  <si>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</si>
  <si>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</si>
  <si>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</si>
  <si>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</si>
  <si>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</si>
  <si>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</si>
  <si>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</si>
  <si>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</si>
  <si>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</si>
  <si>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</si>
  <si>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</si>
  <si>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</si>
  <si>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</si>
  <si>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</si>
  <si>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</si>
  <si>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</si>
  <si>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</si>
  <si>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</si>
  <si>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</si>
  <si>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</si>
  <si>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</si>
  <si>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</si>
  <si>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</si>
  <si>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</si>
  <si>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</si>
  <si>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</si>
  <si>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</si>
  <si>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</si>
  <si>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</si>
  <si>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</si>
  <si>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</si>
  <si>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</si>
  <si>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</si>
  <si>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</si>
  <si>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</si>
  <si>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</si>
  <si>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</si>
  <si>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</si>
  <si>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</si>
  <si>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</si>
  <si>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</si>
  <si>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</si>
  <si>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</si>
  <si>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</si>
  <si>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</si>
  <si>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</si>
  <si>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</si>
  <si>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</si>
  <si>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</si>
  <si>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</si>
  <si>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</si>
  <si>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</si>
  <si>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</si>
  <si>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</si>
  <si>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</si>
  <si>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</si>
  <si>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</si>
  <si>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</si>
  <si>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</si>
  <si>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</si>
  <si>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</si>
  <si>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</si>
  <si>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</si>
  <si>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</si>
  <si>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</si>
  <si>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</si>
  <si>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</si>
  <si>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</si>
  <si>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</si>
  <si>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</si>
  <si>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</si>
  <si>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</si>
  <si>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</si>
  <si>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</si>
  <si>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</si>
  <si>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</si>
  <si>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</si>
  <si>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</si>
  <si>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</si>
  <si>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</si>
  <si>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</si>
  <si>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</si>
  <si>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</si>
  <si>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</si>
  <si>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</si>
  <si>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</si>
  <si>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</si>
  <si>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</si>
  <si>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</si>
  <si>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</si>
  <si>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</si>
  <si>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</si>
  <si>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</si>
  <si>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</si>
  <si>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</si>
  <si>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</si>
  <si>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</si>
  <si>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</si>
  <si>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</si>
  <si>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</si>
  <si>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</si>
  <si>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</si>
  <si>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</si>
  <si>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</si>
  <si>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</si>
  <si>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</si>
  <si>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</si>
  <si>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</si>
  <si>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</si>
  <si>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</si>
  <si>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</si>
  <si>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</si>
  <si>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</si>
  <si>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</si>
  <si>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</si>
  <si>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</si>
  <si>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</si>
  <si>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</si>
  <si>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</si>
  <si>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</si>
  <si>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</si>
  <si>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</si>
  <si>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</si>
  <si>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</si>
  <si>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</si>
  <si>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</si>
  <si>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</si>
  <si>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</si>
  <si>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</si>
  <si>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</si>
  <si>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</si>
  <si>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</si>
  <si>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</si>
  <si>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</si>
  <si>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</si>
  <si>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</si>
  <si>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</si>
  <si>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</si>
  <si>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</si>
  <si>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</si>
  <si>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</si>
  <si>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</si>
  <si>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</si>
  <si>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</si>
  <si>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</si>
  <si>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</si>
  <si>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</si>
  <si>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</si>
  <si>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</si>
  <si>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</si>
  <si>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</si>
  <si>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</si>
  <si>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</si>
  <si>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</si>
  <si>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</si>
  <si>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</si>
  <si>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</si>
  <si>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</si>
  <si>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</si>
  <si>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</si>
  <si>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</si>
  <si>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</si>
  <si>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</si>
  <si>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</si>
  <si>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</si>
  <si>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</si>
  <si>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</si>
  <si>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</si>
  <si>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</si>
  <si>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</si>
  <si>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</si>
  <si>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</si>
  <si>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</si>
  <si>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</si>
  <si>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</si>
  <si>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</si>
  <si>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</si>
  <si>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</si>
  <si>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</si>
  <si>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</si>
  <si>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</si>
  <si>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</si>
  <si>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</si>
  <si>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</si>
  <si>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</si>
  <si>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</si>
  <si>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</si>
  <si>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</si>
  <si>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</si>
  <si>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</si>
  <si>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</si>
  <si>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</si>
  <si>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</si>
  <si>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</si>
  <si>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</si>
  <si>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</si>
  <si>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</si>
  <si>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</si>
  <si>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</si>
  <si>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</si>
  <si>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</si>
  <si>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</si>
  <si>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</si>
  <si>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</si>
  <si>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</si>
  <si>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</si>
  <si>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</si>
  <si>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</si>
  <si>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</si>
  <si>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</si>
  <si>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</si>
  <si>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</si>
  <si>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</si>
  <si>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</si>
  <si>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</si>
  <si>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</si>
  <si>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</si>
  <si>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</si>
  <si>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</si>
  <si>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</si>
  <si>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</si>
  <si>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</si>
  <si>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</si>
  <si>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</si>
  <si>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</si>
  <si>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</si>
  <si>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</si>
  <si>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</si>
  <si>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</si>
  <si>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</si>
  <si>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</si>
  <si>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</si>
  <si>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</si>
  <si>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</si>
  <si>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</si>
  <si>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</si>
  <si>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</si>
  <si>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</si>
  <si>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</si>
  <si>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</si>
  <si>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</si>
  <si>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</si>
  <si>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</si>
  <si>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</si>
  <si>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</si>
  <si>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</si>
  <si>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</si>
  <si>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</si>
  <si>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</si>
  <si>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</si>
  <si>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</si>
  <si>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</si>
  <si>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</si>
  <si>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</si>
  <si>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</si>
  <si>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</si>
  <si>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</si>
  <si>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</si>
  <si>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</si>
  <si>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</si>
  <si>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</si>
  <si>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</si>
  <si>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</si>
  <si>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</si>
  <si>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</si>
  <si>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</si>
  <si>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</si>
  <si>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</si>
  <si>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</si>
  <si>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</si>
  <si>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</si>
  <si>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</si>
  <si>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</si>
  <si>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</si>
  <si>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</si>
  <si>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</si>
  <si>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</si>
  <si>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</si>
  <si>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</si>
  <si>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</si>
  <si>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</si>
  <si>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</si>
  <si>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</si>
  <si>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</si>
  <si>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</si>
  <si>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</si>
  <si>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</si>
  <si>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</si>
  <si>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</si>
  <si>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</si>
  <si>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</si>
  <si>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</si>
  <si>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</si>
  <si>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</si>
  <si>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</si>
  <si>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</si>
  <si>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</si>
  <si>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</si>
  <si>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</si>
  <si>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</si>
  <si>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</si>
  <si>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</si>
  <si>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</si>
  <si>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</si>
  <si>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</si>
  <si>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</si>
  <si>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</si>
  <si>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</si>
  <si>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</si>
  <si>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</si>
  <si>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</si>
  <si>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</si>
  <si>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</si>
  <si>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</si>
  <si>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</si>
  <si>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</si>
  <si>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</si>
  <si>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</si>
  <si>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</si>
  <si>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</si>
  <si>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</si>
  <si>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</si>
  <si>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</si>
  <si>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</si>
  <si>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</si>
  <si>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</si>
  <si>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</si>
  <si>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</si>
  <si>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</si>
  <si>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</si>
  <si>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</si>
  <si>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</si>
  <si>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</si>
  <si>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</si>
  <si>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</si>
  <si>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</si>
  <si>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</si>
  <si>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</si>
  <si>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</si>
  <si>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</si>
  <si>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</si>
  <si>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</si>
  <si>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</si>
  <si>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</si>
  <si>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</si>
  <si>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</si>
  <si>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</si>
  <si>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</si>
  <si>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</si>
  <si>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</si>
  <si>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</si>
  <si>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</si>
  <si>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</si>
  <si>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</si>
  <si>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</si>
  <si>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</si>
  <si>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</si>
  <si>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</si>
  <si>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</si>
  <si>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</si>
  <si>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</si>
  <si>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</si>
  <si>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</si>
  <si>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</si>
  <si>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</si>
  <si>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</si>
  <si>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</si>
  <si>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</si>
  <si>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</si>
  <si>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</si>
  <si>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</si>
  <si>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</si>
  <si>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</si>
  <si>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</si>
  <si>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</si>
  <si>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</si>
  <si>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</si>
  <si>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</si>
  <si>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</si>
  <si>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</si>
  <si>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</si>
  <si>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</si>
  <si>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</si>
  <si>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</si>
  <si>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</si>
  <si>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</si>
  <si>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</si>
  <si>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</si>
  <si>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</si>
  <si>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</si>
  <si>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</si>
  <si>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</si>
  <si>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</si>
  <si>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</si>
  <si>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</si>
  <si>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</si>
  <si>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</si>
  <si>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</si>
  <si>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</si>
  <si>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</si>
  <si>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</si>
  <si>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</si>
  <si>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</si>
  <si>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</si>
  <si>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</si>
  <si>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</si>
  <si>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</si>
  <si>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</si>
  <si>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</si>
  <si>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</si>
  <si>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</si>
  <si>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</si>
  <si>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</si>
  <si>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</si>
  <si>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</si>
  <si>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</si>
  <si>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</si>
  <si>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</si>
  <si>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</si>
  <si>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</si>
  <si>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</si>
  <si>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</si>
  <si>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</si>
  <si>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</si>
  <si>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</si>
  <si>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</si>
  <si>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</si>
  <si>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</si>
  <si>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</si>
  <si>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</si>
  <si>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</si>
  <si>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</si>
  <si>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</si>
  <si>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</si>
  <si>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</si>
  <si>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</si>
  <si>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</si>
  <si>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</si>
  <si>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</si>
  <si>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</si>
  <si>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</si>
  <si>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</si>
  <si>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</si>
  <si>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</si>
  <si>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</si>
  <si>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</si>
  <si>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</si>
  <si>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</si>
  <si>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</si>
  <si>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</si>
  <si>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</si>
  <si>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</si>
  <si>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</si>
  <si>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</si>
  <si>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</si>
  <si>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</si>
  <si>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</si>
  <si>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</si>
  <si>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</si>
  <si>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</si>
  <si>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</si>
  <si>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</si>
  <si>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</si>
  <si>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</si>
  <si>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</si>
  <si>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</si>
  <si>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</si>
  <si>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</si>
  <si>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</si>
  <si>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</si>
  <si>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</si>
  <si>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</si>
  <si>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</si>
  <si>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</si>
  <si>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</si>
  <si>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</si>
  <si>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</si>
  <si>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</si>
  <si>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</si>
  <si>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</si>
  <si>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</si>
  <si>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</si>
  <si>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</si>
  <si>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</si>
  <si>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</si>
  <si>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</si>
  <si>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</si>
  <si>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</si>
  <si>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</si>
  <si>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</si>
  <si>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</si>
  <si>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</si>
  <si>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</si>
  <si>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</si>
  <si>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</si>
  <si>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</si>
  <si>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</si>
  <si>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</si>
  <si>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</si>
  <si>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</si>
  <si>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</si>
  <si>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</si>
  <si>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</si>
  <si>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</si>
  <si>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</si>
  <si>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</si>
  <si>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</si>
  <si>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</si>
  <si>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</si>
  <si>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</si>
  <si>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</si>
  <si>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</si>
  <si>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</si>
  <si>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</si>
  <si>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</si>
  <si>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</si>
  <si>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</si>
  <si>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</si>
  <si>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</si>
  <si>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</si>
  <si>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</si>
  <si>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</si>
  <si>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</si>
  <si>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</si>
  <si>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</si>
  <si>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</si>
  <si>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</si>
  <si>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</si>
  <si>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</si>
  <si>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</si>
  <si>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</si>
  <si>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</si>
  <si>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</si>
  <si>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</si>
  <si>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</si>
  <si>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</si>
  <si>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</si>
  <si>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</si>
  <si>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</si>
  <si>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</si>
  <si>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</si>
  <si>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</si>
  <si>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</si>
  <si>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</si>
  <si>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</si>
  <si>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</si>
  <si>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</si>
  <si>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</si>
  <si>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</si>
  <si>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</si>
  <si>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</si>
  <si>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</si>
  <si>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</si>
  <si>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</si>
  <si>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</si>
  <si>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</si>
  <si>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</si>
  <si>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</si>
  <si>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</si>
  <si>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</si>
  <si>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</si>
  <si>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</si>
  <si>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</si>
  <si>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</si>
  <si>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</si>
  <si>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</si>
  <si>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</si>
  <si>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</si>
  <si>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</si>
  <si>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</si>
  <si>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</si>
  <si>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</si>
  <si>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</si>
  <si>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</si>
  <si>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</si>
  <si>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</si>
  <si>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</si>
  <si>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</si>
  <si>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</si>
  <si>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</si>
  <si>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</si>
  <si>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</si>
  <si>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</si>
  <si>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</si>
  <si>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</si>
  <si>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</si>
  <si>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</si>
  <si>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</si>
  <si>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</si>
  <si>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</si>
  <si>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</si>
  <si>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</si>
  <si>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</si>
  <si>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</si>
  <si>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</si>
  <si>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</si>
  <si>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</si>
  <si>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</si>
  <si>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</si>
  <si>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</si>
  <si>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</si>
  <si>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</si>
  <si>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</si>
  <si>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</si>
  <si>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</si>
  <si>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</si>
  <si>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</si>
  <si>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</si>
  <si>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</si>
  <si>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</si>
  <si>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</si>
  <si>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</si>
  <si>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</si>
  <si>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</si>
  <si>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</si>
  <si>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</si>
  <si>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</si>
  <si>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</si>
  <si>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</si>
  <si>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</si>
  <si>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</si>
  <si>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</si>
  <si>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</si>
  <si>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</si>
  <si>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</si>
  <si>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</si>
  <si>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</si>
  <si>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</si>
  <si>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</si>
  <si>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</si>
  <si>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</si>
  <si>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</si>
  <si>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</si>
  <si>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</si>
  <si>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</si>
  <si>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</si>
  <si>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</si>
  <si>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</si>
  <si>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</si>
  <si>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</si>
  <si>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</si>
  <si>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</si>
  <si>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</si>
  <si>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</si>
  <si>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</si>
  <si>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</si>
  <si>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</si>
  <si>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</si>
  <si>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</si>
  <si>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</si>
  <si>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</si>
  <si>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</si>
  <si>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</si>
  <si>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</si>
  <si>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</si>
  <si>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</si>
  <si>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</si>
  <si>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</si>
  <si>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</si>
  <si>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</si>
  <si>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</si>
  <si>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</si>
  <si>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</si>
  <si>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</si>
  <si>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</si>
  <si>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</si>
  <si>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</si>
  <si>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</si>
  <si>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</si>
  <si>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</si>
  <si>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</si>
  <si>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</si>
  <si>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</si>
  <si>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</si>
  <si>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</si>
  <si>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</si>
  <si>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</si>
  <si>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</si>
  <si>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</si>
  <si>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</si>
  <si>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</si>
  <si>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</si>
  <si>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</si>
  <si>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</si>
  <si>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</si>
  <si>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</si>
  <si>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</si>
  <si>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</si>
  <si>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</si>
  <si>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</si>
  <si>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</si>
  <si>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</si>
  <si>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</si>
  <si>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</si>
  <si>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</si>
  <si>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</si>
  <si>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</si>
  <si>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</si>
  <si>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</si>
  <si>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</si>
  <si>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</si>
  <si>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</si>
  <si>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</si>
  <si>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</si>
  <si>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</si>
  <si>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</si>
  <si>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</si>
  <si>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</si>
  <si>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</si>
  <si>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</si>
  <si>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</si>
  <si>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</si>
  <si>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</si>
  <si>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</si>
  <si>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</si>
  <si>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</si>
  <si>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</si>
  <si>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</si>
  <si>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</si>
  <si>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</si>
  <si>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</si>
  <si>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</si>
  <si>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</si>
  <si>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</si>
  <si>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</si>
  <si>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</si>
  <si>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</si>
  <si>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</si>
  <si>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</si>
  <si>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</si>
  <si>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</si>
  <si>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</si>
  <si>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</si>
  <si>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</si>
  <si>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</si>
  <si>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</si>
  <si>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</si>
  <si>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</si>
  <si>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</si>
  <si>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</si>
  <si>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</si>
  <si>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</si>
  <si>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</si>
  <si>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</si>
  <si>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</si>
  <si>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</si>
  <si>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</si>
  <si>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</si>
  <si>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</si>
  <si>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</si>
  <si>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</si>
  <si>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</si>
  <si>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</si>
  <si>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</si>
  <si>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</si>
  <si>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</si>
  <si>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</si>
  <si>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</si>
  <si>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</si>
  <si>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</si>
  <si>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</si>
  <si>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</si>
  <si>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</si>
  <si>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</si>
  <si>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</si>
  <si>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</si>
  <si>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</si>
  <si>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</si>
  <si>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</si>
  <si>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</si>
  <si>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</si>
  <si>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</si>
  <si>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</si>
  <si>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</si>
  <si>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</si>
  <si>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</si>
  <si>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</si>
  <si>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</si>
  <si>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</si>
  <si>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</si>
  <si>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</si>
  <si>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</si>
  <si>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</si>
  <si>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</si>
  <si>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</si>
  <si>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</si>
  <si>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</si>
  <si>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</si>
  <si>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</si>
  <si>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</si>
  <si>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</si>
  <si>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</si>
  <si>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</si>
  <si>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</si>
  <si>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</si>
  <si>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</si>
  <si>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</si>
  <si>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</si>
  <si>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</si>
  <si>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</si>
  <si>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</si>
  <si>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</si>
  <si>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</si>
  <si>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</si>
  <si>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</si>
  <si>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</si>
  <si>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</si>
  <si>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</si>
  <si>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</si>
  <si>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</si>
  <si>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</si>
  <si>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</si>
  <si>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</si>
  <si>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</si>
  <si>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</si>
  <si>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</si>
  <si>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</si>
  <si>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</si>
  <si>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</si>
  <si>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</si>
  <si>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</si>
  <si>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</si>
  <si>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</si>
  <si>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</si>
  <si>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</si>
  <si>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</si>
  <si>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</si>
  <si>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</si>
  <si>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</si>
  <si>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</si>
  <si>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</si>
  <si>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</si>
  <si>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</si>
  <si>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</si>
  <si>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</si>
  <si>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</si>
  <si>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</si>
  <si>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</si>
  <si>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</si>
  <si>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</si>
  <si>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</si>
  <si>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</si>
  <si>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</si>
  <si>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</si>
  <si>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</si>
  <si>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</si>
  <si>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</si>
  <si>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</si>
  <si>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</si>
  <si>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</si>
  <si>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</si>
  <si>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</si>
  <si>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</si>
  <si>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</si>
  <si>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</si>
  <si>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</si>
  <si>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</si>
  <si>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</si>
  <si>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</si>
  <si>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</si>
  <si>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</si>
  <si>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</si>
  <si>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</si>
  <si>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</si>
  <si>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</si>
  <si>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</si>
  <si>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</si>
  <si>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</si>
  <si>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</si>
  <si>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</si>
  <si>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</si>
  <si>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</si>
  <si>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</si>
  <si>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</si>
  <si>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</si>
  <si>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</si>
  <si>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</si>
  <si>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</si>
  <si>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</si>
  <si>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</si>
  <si>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</si>
  <si>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</si>
  <si>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</si>
  <si>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</si>
  <si>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</si>
  <si>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</si>
  <si>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</si>
  <si>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</si>
  <si>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</si>
  <si>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</si>
  <si>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</si>
  <si>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</si>
  <si>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</si>
  <si>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</si>
  <si>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</si>
  <si>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</si>
  <si>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</si>
  <si>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</si>
  <si>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</si>
  <si>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</si>
  <si>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</si>
  <si>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</si>
  <si>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</si>
  <si>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</si>
  <si>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</si>
  <si>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</si>
  <si>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</si>
  <si>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</si>
  <si>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</si>
  <si>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</si>
  <si>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</si>
  <si>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</si>
  <si>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</si>
  <si>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</si>
  <si>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</si>
  <si>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</si>
  <si>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</si>
  <si>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</si>
  <si>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</si>
  <si>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</si>
  <si>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</si>
  <si>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</si>
  <si>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</si>
  <si>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</si>
  <si>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</si>
  <si>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</si>
  <si>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</si>
  <si>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</si>
  <si>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</si>
  <si>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</si>
  <si>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</si>
  <si>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</si>
  <si>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</si>
  <si>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</si>
  <si>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</si>
  <si>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</si>
  <si>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</si>
  <si>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</si>
  <si>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</si>
  <si>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</si>
  <si>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</si>
  <si>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</si>
  <si>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</si>
  <si>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</si>
  <si>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</si>
  <si>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</si>
  <si>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</si>
  <si>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</si>
  <si>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</si>
  <si>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</si>
  <si>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</si>
  <si>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</si>
  <si>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</si>
  <si>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</si>
  <si>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</si>
  <si>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</si>
  <si>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</si>
  <si>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</si>
  <si>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</si>
  <si>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</si>
  <si>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</si>
  <si>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</si>
  <si>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</si>
  <si>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</si>
  <si>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</si>
  <si>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</si>
  <si>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</si>
  <si>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</si>
  <si>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</si>
  <si>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</si>
  <si>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</si>
  <si>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</si>
  <si>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</si>
  <si>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</si>
  <si>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</si>
  <si>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</si>
  <si>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</si>
  <si>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</si>
  <si>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</si>
  <si>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</si>
  <si>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</si>
  <si>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</si>
  <si>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</si>
  <si>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</si>
  <si>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</si>
  <si>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</si>
  <si>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</si>
  <si>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</si>
  <si>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</si>
  <si>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</si>
  <si>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</si>
  <si>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</si>
  <si>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</si>
  <si>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</si>
  <si>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</si>
  <si>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</si>
  <si>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</si>
  <si>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</si>
  <si>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</si>
  <si>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</si>
  <si>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</si>
  <si>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</si>
  <si>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</si>
  <si>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</si>
  <si>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</si>
  <si>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</si>
  <si>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</si>
  <si>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</si>
  <si>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</si>
  <si>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</si>
  <si>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</si>
  <si>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</si>
  <si>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</si>
  <si>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</si>
  <si>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</si>
  <si>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</si>
  <si>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</si>
  <si>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</si>
  <si>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</si>
  <si>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</si>
  <si>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</si>
  <si>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</si>
  <si>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</si>
  <si>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</si>
  <si>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</si>
  <si>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</si>
  <si>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</si>
  <si>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</si>
  <si>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</si>
  <si>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</si>
  <si>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</si>
  <si>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</si>
  <si>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</si>
  <si>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</si>
  <si>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</si>
  <si>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</si>
  <si>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</si>
  <si>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</si>
  <si>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</si>
  <si>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</si>
  <si>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</si>
  <si>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</si>
  <si>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</si>
  <si>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</si>
  <si>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</si>
  <si>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</si>
  <si>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</si>
  <si>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</si>
  <si>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</si>
  <si>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</si>
  <si>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</si>
  <si>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</si>
  <si>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</si>
  <si>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</si>
  <si>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</si>
  <si>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</si>
  <si>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</si>
  <si>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</si>
  <si>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</si>
  <si>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</si>
  <si>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</si>
  <si>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</si>
  <si>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</si>
  <si>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</si>
  <si>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</si>
  <si>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</si>
  <si>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</si>
  <si>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</si>
  <si>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</si>
  <si>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</si>
  <si>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</si>
  <si>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</si>
  <si>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</si>
  <si>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</si>
  <si>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</si>
  <si>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</si>
  <si>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</si>
  <si>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</si>
  <si>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</si>
  <si>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</si>
  <si>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</si>
  <si>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</si>
  <si>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</si>
  <si>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</si>
  <si>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</si>
  <si>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</si>
  <si>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</si>
  <si>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</si>
  <si>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</si>
  <si>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</si>
  <si>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</si>
  <si>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</si>
  <si>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</si>
  <si>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</si>
  <si>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</si>
  <si>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</si>
  <si>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</si>
  <si>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</si>
  <si>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</si>
  <si>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</si>
  <si>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</si>
  <si>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</si>
  <si>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</si>
  <si>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</si>
  <si>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</si>
  <si>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</si>
  <si>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</si>
  <si>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</si>
  <si>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</si>
  <si>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</si>
  <si>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</si>
  <si>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</si>
  <si>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</si>
  <si>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</si>
  <si>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</si>
  <si>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</si>
  <si>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</si>
  <si>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</si>
  <si>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</si>
  <si>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</si>
  <si>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</si>
  <si>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</si>
  <si>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</si>
  <si>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</si>
  <si>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</si>
  <si>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</si>
  <si>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</si>
  <si>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</si>
  <si>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</si>
  <si>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</si>
  <si>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</si>
  <si>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</si>
  <si>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</si>
  <si>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</si>
  <si>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</si>
  <si>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</si>
  <si>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</si>
  <si>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</si>
  <si>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</si>
  <si>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</si>
  <si>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</si>
  <si>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</si>
  <si>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</si>
  <si>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</si>
  <si>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</si>
  <si>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</si>
  <si>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</si>
  <si>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</si>
  <si>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</si>
  <si>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</si>
  <si>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</si>
  <si>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</si>
  <si>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</si>
  <si>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</si>
  <si>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</si>
  <si>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</si>
  <si>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</si>
  <si>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</si>
  <si>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</si>
  <si>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</si>
  <si>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</si>
  <si>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</si>
  <si>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</si>
  <si>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</si>
  <si>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</si>
  <si>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</si>
  <si>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</si>
  <si>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</si>
  <si>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</si>
  <si>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</si>
  <si>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</si>
  <si>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</si>
  <si>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</si>
  <si>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</si>
  <si>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</si>
  <si>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</si>
  <si>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</si>
  <si>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</si>
  <si>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</si>
  <si>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</si>
  <si>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</si>
  <si>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</si>
  <si>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</si>
  <si>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</si>
  <si>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</si>
  <si>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</si>
  <si>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</si>
  <si>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</si>
  <si>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</si>
  <si>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</si>
  <si>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</si>
  <si>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</si>
  <si>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</si>
  <si>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</si>
  <si>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</si>
  <si>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</si>
  <si>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</si>
  <si>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</si>
  <si>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</si>
  <si>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</si>
  <si>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</si>
  <si>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</si>
  <si>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</si>
  <si>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</si>
  <si>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</si>
  <si>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</si>
  <si>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</si>
  <si>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</si>
  <si>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</si>
  <si>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</si>
  <si>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</si>
  <si>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</si>
  <si>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</si>
  <si>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</si>
  <si>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</si>
  <si>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</si>
  <si>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</si>
  <si>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</si>
  <si>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</si>
  <si>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</si>
  <si>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</si>
  <si>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</si>
  <si>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</si>
  <si>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</si>
  <si>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</si>
  <si>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</si>
  <si>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</si>
  <si>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</si>
  <si>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</si>
  <si>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</si>
  <si>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</si>
  <si>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</si>
  <si>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</si>
  <si>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</si>
  <si>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</si>
  <si>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</si>
  <si>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</si>
  <si>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</si>
  <si>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</si>
  <si>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</si>
  <si>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</si>
  <si>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</si>
  <si>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</si>
  <si>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</si>
  <si>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</si>
  <si>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</si>
  <si>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</si>
  <si>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</si>
  <si>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</si>
  <si>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</si>
  <si>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</si>
  <si>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</si>
  <si>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</si>
  <si>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</si>
  <si>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</si>
  <si>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</si>
  <si>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</si>
  <si>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</si>
  <si>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</si>
  <si>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</si>
  <si>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</si>
  <si>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</si>
  <si>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</si>
  <si>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</si>
  <si>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</si>
  <si>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</si>
  <si>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</si>
  <si>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</si>
  <si>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</si>
  <si>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</si>
  <si>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</si>
  <si>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</si>
  <si>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</si>
  <si>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</si>
  <si>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</si>
  <si>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</si>
  <si>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</si>
  <si>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</si>
  <si>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</si>
  <si>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</si>
  <si>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</si>
  <si>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</si>
  <si>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</si>
  <si>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</si>
  <si>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</si>
  <si>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</si>
  <si>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</si>
  <si>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</si>
  <si>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</si>
  <si>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</si>
  <si>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</si>
  <si>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</si>
  <si>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</si>
  <si>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</si>
  <si>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</si>
  <si>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</si>
  <si>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</si>
  <si>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</si>
  <si>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</si>
  <si>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</si>
  <si>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</si>
  <si>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</si>
  <si>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</si>
  <si>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</si>
  <si>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</si>
  <si>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</si>
  <si>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</si>
  <si>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</si>
  <si>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</si>
  <si>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</si>
  <si>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</si>
  <si>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</si>
  <si>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</si>
  <si>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</si>
  <si>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</si>
  <si>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</si>
  <si>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</si>
  <si>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</si>
  <si>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</si>
  <si>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</si>
  <si>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</si>
  <si>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</si>
  <si>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</si>
  <si>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</si>
  <si>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</si>
  <si>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</si>
  <si>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</si>
  <si>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</si>
  <si>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</si>
  <si>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</si>
  <si>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</si>
  <si>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</si>
  <si>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</si>
  <si>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</si>
  <si>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</si>
  <si>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</si>
  <si>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</si>
  <si>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</si>
  <si>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</si>
  <si>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</si>
  <si>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</si>
  <si>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</si>
  <si>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</si>
  <si>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</si>
  <si>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</si>
  <si>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</si>
  <si>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</si>
  <si>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</si>
  <si>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</si>
  <si>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</si>
  <si>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</si>
  <si>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</si>
  <si>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</si>
  <si>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</si>
  <si>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</si>
  <si>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</si>
  <si>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</si>
  <si>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</si>
  <si>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</si>
  <si>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</si>
  <si>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</si>
  <si>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</si>
  <si>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</si>
  <si>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</si>
  <si>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</si>
  <si>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</si>
  <si>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</si>
  <si>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</si>
  <si>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</si>
  <si>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</si>
  <si>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</si>
  <si>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</si>
  <si>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</si>
  <si>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</si>
  <si>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</si>
  <si>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</si>
  <si>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</si>
  <si>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</si>
  <si>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</si>
  <si>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</si>
  <si>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</si>
  <si>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</si>
  <si>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</si>
  <si>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</si>
  <si>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</si>
  <si>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</si>
  <si>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</si>
  <si>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</si>
  <si>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</si>
  <si>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</si>
  <si>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</si>
  <si>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</si>
  <si>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</si>
  <si>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</si>
  <si>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</si>
  <si>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</si>
  <si>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</si>
  <si>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</si>
  <si>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</si>
  <si>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</si>
  <si>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</si>
  <si>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</si>
  <si>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</si>
  <si>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</si>
  <si>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</si>
  <si>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</si>
  <si>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</si>
  <si>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</si>
  <si>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</si>
  <si>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</si>
  <si>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</si>
  <si>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</si>
  <si>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</si>
  <si>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</si>
  <si>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</si>
  <si>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</si>
  <si>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</si>
  <si>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</si>
  <si>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</si>
  <si>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</si>
  <si>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</si>
  <si>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</si>
  <si>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</si>
  <si>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</si>
  <si>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</si>
  <si>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</si>
  <si>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</si>
  <si>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</si>
  <si>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</si>
  <si>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</si>
  <si>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</si>
  <si>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</si>
  <si>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</si>
  <si>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</si>
  <si>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</si>
  <si>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</si>
  <si>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</si>
  <si>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</si>
  <si>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</si>
  <si>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</si>
  <si>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</si>
  <si>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</si>
  <si>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</si>
  <si>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</si>
  <si>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</si>
  <si>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</si>
  <si>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</si>
  <si>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</si>
  <si>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</si>
  <si>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</si>
  <si>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</si>
  <si>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</si>
  <si>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</si>
  <si>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</si>
  <si>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</si>
  <si>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</si>
  <si>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</si>
  <si>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</si>
  <si>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</si>
  <si>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</si>
  <si>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</si>
  <si>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</si>
  <si>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</si>
  <si>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</si>
  <si>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</si>
  <si>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</si>
  <si>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</si>
  <si>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</si>
  <si>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</si>
  <si>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</si>
  <si>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</si>
  <si>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</si>
  <si>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</si>
  <si>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</si>
  <si>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</si>
  <si>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</si>
  <si>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</si>
  <si>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</si>
  <si>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</si>
  <si>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</si>
  <si>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</si>
  <si>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</si>
  <si>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</si>
  <si>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</si>
  <si>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</si>
  <si>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</si>
  <si>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</si>
  <si>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</si>
  <si>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</si>
  <si>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</si>
  <si>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</si>
  <si>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</si>
  <si>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</si>
  <si>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</si>
  <si>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</si>
  <si>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</si>
  <si>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</si>
  <si>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</si>
  <si>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</si>
  <si>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</si>
  <si>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</si>
  <si>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</si>
  <si>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</si>
  <si>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</si>
  <si>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</si>
  <si>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</si>
  <si>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</si>
  <si>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</si>
  <si>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</si>
  <si>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</si>
  <si>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</si>
  <si>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</si>
  <si>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</si>
  <si>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</si>
  <si>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</si>
  <si>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</si>
  <si>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</si>
  <si>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</si>
  <si>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</si>
  <si>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</si>
  <si>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</si>
  <si>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</si>
  <si>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</si>
  <si>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</si>
  <si>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</si>
  <si>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</si>
  <si>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</si>
  <si>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</si>
  <si>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</si>
  <si>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</si>
  <si>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</si>
  <si>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</si>
  <si>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</si>
  <si>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</si>
  <si>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</si>
  <si>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</si>
  <si>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</si>
  <si>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</si>
  <si>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</si>
  <si>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</si>
  <si>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</si>
  <si>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</si>
  <si>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</si>
  <si>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</si>
  <si>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</si>
  <si>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</si>
  <si>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</si>
  <si>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</si>
  <si>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</si>
  <si>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</si>
  <si>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</si>
  <si>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</si>
  <si>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</si>
  <si>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</si>
  <si>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</si>
  <si>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</si>
  <si>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</si>
  <si>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</si>
  <si>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</si>
  <si>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</si>
  <si>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</si>
  <si>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</si>
  <si>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</si>
  <si>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</si>
  <si>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</si>
  <si>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</si>
  <si>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</si>
  <si>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</si>
  <si>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</si>
  <si>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</si>
  <si>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</si>
  <si>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</si>
  <si>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</si>
  <si>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</si>
  <si>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</si>
  <si>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</si>
  <si>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</si>
  <si>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</si>
  <si>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</si>
  <si>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</si>
  <si>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</si>
  <si>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</si>
  <si>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</si>
  <si>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</si>
  <si>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</si>
  <si>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</si>
  <si>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</si>
  <si>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</si>
  <si>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</si>
  <si>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</si>
  <si>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</si>
  <si>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</si>
  <si>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</si>
  <si>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</si>
  <si>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</si>
  <si>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</si>
  <si>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</si>
  <si>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</si>
  <si>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</si>
  <si>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</si>
  <si>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</si>
  <si>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</si>
  <si>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</si>
  <si>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</si>
  <si>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</si>
  <si>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</si>
  <si>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</si>
  <si>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</si>
  <si>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</si>
  <si>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</si>
  <si>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</si>
  <si>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</si>
  <si>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</si>
  <si>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</si>
  <si>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</si>
  <si>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</si>
  <si>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</si>
  <si>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</si>
  <si>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</si>
  <si>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</si>
  <si>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</si>
  <si>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</si>
  <si>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</si>
  <si>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</si>
  <si>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</si>
  <si>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</si>
  <si>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</si>
  <si>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</si>
  <si>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</si>
  <si>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</si>
  <si>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</si>
  <si>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</si>
  <si>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</si>
  <si>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</si>
  <si>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</si>
  <si>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</si>
  <si>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</si>
  <si>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</si>
  <si>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</si>
  <si>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</si>
  <si>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</si>
  <si>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</si>
  <si>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</si>
  <si>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</si>
  <si>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</si>
  <si>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</si>
  <si>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</si>
  <si>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</si>
  <si>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</si>
  <si>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</si>
  <si>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</si>
  <si>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</si>
  <si>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</si>
  <si>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</si>
  <si>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</si>
  <si>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</si>
  <si>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</si>
  <si>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</si>
  <si>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</si>
  <si>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</si>
  <si>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</si>
  <si>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</si>
  <si>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</si>
  <si>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</si>
  <si>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</si>
  <si>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</si>
  <si>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</si>
  <si>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</si>
  <si>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</si>
  <si>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</si>
  <si>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</si>
  <si>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</si>
  <si>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</si>
  <si>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</si>
  <si>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</si>
  <si>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</si>
  <si>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</si>
  <si>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</si>
  <si>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</si>
  <si>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</si>
  <si>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</si>
  <si>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</si>
  <si>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</si>
  <si>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</si>
  <si>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</si>
  <si>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</si>
  <si>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</si>
  <si>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</si>
  <si>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</si>
  <si>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</si>
  <si>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</si>
  <si>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</si>
  <si>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</si>
  <si>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</si>
  <si>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</si>
  <si>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</si>
  <si>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</si>
  <si>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</si>
  <si>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</si>
  <si>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</si>
  <si>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</si>
  <si>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</si>
  <si>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</si>
  <si>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</si>
  <si>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</si>
  <si>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</si>
  <si>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</si>
  <si>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</si>
  <si>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</si>
  <si>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</si>
  <si>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</si>
  <si>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</si>
  <si>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</si>
  <si>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</si>
  <si>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</si>
  <si>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</si>
  <si>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</si>
  <si>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</si>
  <si>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</si>
  <si>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</si>
  <si>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</si>
  <si>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</si>
  <si>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</si>
  <si>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</si>
  <si>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</si>
  <si>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</si>
  <si>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</si>
  <si>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</si>
  <si>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</si>
  <si>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</si>
  <si>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</si>
  <si>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</si>
  <si>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</si>
  <si>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</si>
  <si>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</si>
  <si>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</si>
  <si>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</si>
  <si>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</si>
  <si>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</si>
  <si>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</si>
  <si>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</si>
  <si>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</si>
  <si>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</si>
  <si>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</si>
  <si>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</si>
  <si>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</si>
  <si>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</si>
  <si>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</si>
  <si>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</si>
  <si>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</si>
  <si>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</si>
  <si>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</si>
  <si>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</si>
  <si>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</si>
  <si>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</si>
  <si>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</si>
  <si>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</si>
  <si>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</si>
  <si>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</si>
  <si>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</si>
  <si>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</si>
  <si>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</si>
  <si>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</si>
  <si>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</si>
  <si>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</si>
  <si>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</si>
  <si>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</si>
  <si>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</si>
  <si>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</si>
  <si>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</si>
  <si>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</si>
  <si>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</si>
  <si>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</si>
  <si>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</si>
  <si>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</si>
  <si>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</si>
  <si>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</si>
  <si>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</si>
  <si>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</si>
  <si>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</si>
  <si>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</si>
  <si>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</si>
  <si>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</si>
  <si>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</si>
  <si>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</si>
  <si>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</si>
  <si>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</si>
  <si>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</si>
  <si>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</si>
  <si>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</si>
  <si>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</si>
  <si>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</si>
  <si>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</si>
  <si>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</si>
  <si>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</si>
  <si>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</si>
  <si>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</si>
  <si>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</si>
  <si>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</si>
  <si>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</si>
  <si>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</si>
  <si>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</si>
  <si>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</si>
  <si>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</si>
  <si>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</si>
  <si>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</si>
  <si>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</si>
  <si>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</si>
  <si>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</si>
  <si>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</si>
  <si>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</si>
  <si>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</si>
  <si>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</si>
  <si>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</si>
  <si>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</si>
  <si>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</si>
  <si>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</si>
  <si>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</si>
  <si>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</si>
  <si>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</si>
  <si>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</si>
  <si>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</si>
  <si>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</si>
  <si>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</si>
  <si>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</si>
  <si>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</si>
  <si>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</si>
  <si>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</si>
  <si>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</si>
  <si>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</si>
  <si>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</si>
  <si>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</si>
  <si>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</si>
  <si>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</si>
  <si>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</si>
  <si>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</si>
  <si>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</si>
  <si>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</si>
  <si>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</si>
  <si>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</si>
  <si>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</si>
  <si>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</si>
  <si>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</si>
  <si>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</si>
  <si>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</si>
  <si>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</si>
  <si>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</si>
  <si>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</si>
  <si>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</si>
  <si>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</si>
  <si>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</si>
  <si>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</si>
  <si>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</si>
  <si>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</si>
  <si>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</si>
  <si>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</si>
  <si>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</si>
  <si>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</si>
  <si>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</si>
  <si>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</si>
  <si>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</si>
  <si>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</si>
  <si>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</si>
  <si>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</si>
  <si>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</si>
  <si>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</si>
  <si>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</si>
  <si>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</si>
  <si>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</si>
  <si>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</si>
  <si>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</si>
  <si>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</si>
  <si>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</si>
  <si>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</si>
  <si>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</si>
  <si>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</si>
  <si>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</si>
  <si>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</si>
  <si>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</si>
  <si>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</si>
  <si>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</si>
  <si>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</si>
  <si>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</si>
  <si>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</si>
  <si>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</si>
  <si>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</si>
  <si>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</si>
  <si>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</si>
  <si>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</si>
  <si>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</si>
  <si>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</si>
  <si>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</si>
  <si>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</si>
  <si>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</si>
  <si>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</si>
  <si>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</si>
  <si>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</si>
  <si>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</si>
  <si>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</si>
  <si>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</si>
  <si>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</si>
  <si>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</si>
  <si>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</si>
  <si>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</si>
  <si>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</si>
  <si>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</si>
  <si>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</si>
  <si>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</si>
  <si>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</si>
  <si>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</si>
  <si>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</si>
  <si>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</si>
  <si>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</si>
  <si>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</si>
  <si>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</si>
  <si>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</si>
  <si>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</si>
  <si>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</si>
  <si>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</si>
  <si>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</si>
  <si>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</si>
  <si>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</si>
  <si>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</si>
  <si>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</si>
  <si>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</si>
  <si>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</si>
  <si>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</si>
  <si>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</si>
  <si>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</si>
  <si>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</si>
  <si>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</si>
  <si>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</si>
  <si>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</si>
  <si>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</si>
  <si>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</si>
  <si>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</si>
  <si>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</si>
  <si>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</si>
  <si>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</si>
  <si>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</si>
  <si>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</si>
  <si>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</si>
  <si>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</si>
  <si>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</si>
  <si>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</si>
  <si>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</si>
  <si>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</si>
  <si>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</si>
  <si>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</si>
  <si>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</si>
  <si>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</si>
  <si>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</si>
  <si>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</si>
  <si>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</si>
  <si>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</si>
  <si>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</si>
  <si>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</si>
  <si>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</si>
  <si>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</si>
  <si>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</si>
  <si>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</si>
  <si>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</si>
  <si>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</si>
  <si>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</si>
  <si>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</si>
  <si>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</si>
  <si>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</si>
  <si>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</si>
  <si>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</si>
  <si>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</si>
  <si>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</si>
  <si>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</si>
  <si>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</si>
  <si>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</si>
  <si>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</si>
  <si>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</si>
  <si>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</si>
  <si>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</si>
  <si>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</si>
  <si>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</si>
  <si>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</si>
  <si>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</si>
  <si>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</si>
  <si>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</si>
  <si>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</si>
  <si>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</si>
  <si>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</si>
  <si>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</si>
  <si>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</si>
  <si>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</si>
  <si>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</si>
  <si>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</si>
  <si>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</si>
  <si>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</si>
  <si>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</si>
  <si>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</si>
  <si>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</si>
  <si>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</si>
  <si>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</si>
  <si>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</si>
  <si>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</si>
  <si>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</si>
  <si>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</si>
  <si>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</si>
  <si>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</si>
  <si>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</si>
  <si>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</si>
  <si>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</si>
  <si>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</si>
  <si>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</si>
  <si>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</si>
  <si>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</si>
  <si>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</si>
  <si>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</si>
  <si>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</si>
  <si>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</si>
  <si>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</si>
  <si>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</si>
  <si>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</si>
  <si>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</si>
  <si>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</si>
  <si>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</si>
  <si>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</si>
  <si>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</si>
  <si>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</si>
  <si>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</si>
  <si>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</si>
  <si>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</si>
  <si>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</si>
  <si>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</si>
  <si>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</si>
  <si>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</si>
  <si>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</si>
  <si>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</si>
  <si>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</si>
  <si>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</si>
  <si>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</si>
  <si>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</si>
  <si>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</si>
  <si>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</si>
  <si>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</si>
  <si>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</si>
  <si>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</si>
  <si>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</si>
  <si>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</si>
  <si>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</si>
  <si>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</si>
  <si>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</si>
  <si>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</si>
  <si>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</si>
  <si>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</si>
  <si>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</si>
  <si>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</si>
  <si>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</si>
  <si>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</si>
  <si>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</si>
  <si>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</si>
  <si>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</si>
  <si>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</si>
  <si>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</si>
  <si>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</si>
  <si>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</si>
  <si>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</si>
  <si>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</si>
  <si>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</si>
  <si>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</si>
  <si>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</si>
  <si>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</si>
  <si>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</si>
  <si>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</si>
  <si>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</si>
  <si>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</si>
  <si>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</si>
  <si>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</si>
  <si>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</si>
  <si>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</si>
  <si>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</si>
  <si>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</si>
  <si>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</si>
  <si>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</si>
  <si>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</si>
  <si>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</si>
  <si>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</si>
  <si>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</si>
  <si>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</si>
  <si>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</si>
  <si>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</si>
  <si>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</si>
  <si>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</si>
  <si>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</si>
  <si>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</si>
  <si>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</si>
  <si>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</si>
  <si>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</si>
  <si>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</si>
  <si>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</si>
  <si>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</si>
  <si>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</si>
  <si>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</si>
  <si>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</si>
  <si>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</si>
  <si>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</si>
  <si>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</si>
  <si>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</si>
  <si>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</si>
  <si>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</si>
  <si>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</si>
  <si>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</si>
  <si>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</si>
  <si>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</si>
  <si>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</si>
  <si>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</si>
  <si>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</si>
  <si>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</si>
  <si>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</si>
  <si>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</si>
  <si>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</si>
  <si>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</si>
  <si>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</si>
  <si>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</si>
  <si>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</si>
  <si>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</si>
  <si>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</si>
  <si>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</si>
  <si>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</si>
  <si>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</si>
  <si>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</si>
  <si>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</si>
  <si>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</si>
  <si>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</si>
  <si>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</si>
  <si>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</si>
  <si>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</si>
  <si>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</si>
  <si>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</si>
  <si>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</si>
  <si>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</si>
  <si>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</si>
  <si>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</si>
  <si>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</si>
  <si>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</si>
  <si>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</si>
  <si>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</si>
  <si>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</si>
  <si>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</si>
  <si>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</si>
  <si>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</si>
  <si>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</si>
  <si>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</si>
  <si>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</si>
  <si>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</si>
  <si>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</si>
  <si>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</si>
  <si>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</si>
  <si>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</si>
  <si>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</si>
  <si>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</si>
  <si>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</si>
  <si>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</si>
  <si>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</si>
  <si>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</si>
  <si>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</si>
  <si>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</si>
  <si>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</si>
  <si>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</si>
  <si>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</si>
  <si>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</si>
  <si>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</si>
  <si>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</si>
  <si>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</si>
  <si>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</si>
  <si>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</si>
  <si>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</si>
  <si>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</si>
  <si>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</si>
  <si>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</si>
  <si>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</si>
  <si>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</si>
  <si>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</si>
  <si>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</si>
  <si>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</si>
  <si>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</si>
  <si>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</si>
  <si>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</si>
  <si>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</si>
  <si>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</si>
  <si>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</si>
  <si>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</si>
  <si>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</si>
  <si>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</si>
  <si>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</si>
  <si>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</si>
  <si>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</si>
  <si>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</si>
  <si>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</si>
  <si>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</si>
  <si>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</si>
  <si>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</si>
  <si>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</si>
  <si>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</si>
  <si>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</si>
  <si>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</si>
  <si>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</si>
  <si>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</si>
  <si>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</si>
  <si>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</si>
  <si>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</si>
  <si>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</si>
  <si>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</si>
  <si>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</si>
  <si>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</si>
  <si>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</si>
  <si>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</si>
  <si>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</si>
  <si>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</si>
  <si>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</si>
  <si>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</si>
  <si>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</si>
  <si>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</si>
  <si>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</si>
  <si>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</si>
  <si>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</si>
  <si>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</si>
  <si>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</si>
  <si>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</si>
  <si>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</si>
  <si>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</si>
  <si>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</si>
  <si>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</si>
  <si>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</si>
  <si>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</si>
  <si>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</si>
  <si>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</si>
  <si>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</si>
  <si>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</si>
  <si>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</si>
  <si>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</si>
  <si>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</si>
  <si>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</si>
  <si>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</si>
  <si>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</si>
  <si>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</si>
  <si>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</si>
  <si>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</si>
  <si>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</si>
  <si>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</si>
  <si>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</si>
  <si>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</si>
  <si>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</si>
  <si>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</si>
  <si>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</si>
  <si>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</si>
  <si>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</si>
  <si>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</si>
  <si>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</si>
  <si>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</si>
  <si>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</si>
  <si>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</si>
  <si>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</si>
  <si>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</si>
  <si>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</si>
  <si>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</si>
  <si>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</si>
  <si>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</si>
  <si>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</si>
  <si>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</si>
  <si>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</si>
  <si>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</si>
  <si>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</si>
  <si>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</si>
  <si>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</si>
  <si>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</si>
  <si>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</si>
  <si>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</si>
  <si>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</si>
  <si>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</si>
  <si>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</si>
  <si>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</si>
  <si>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</si>
  <si>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</si>
  <si>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</si>
  <si>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</si>
  <si>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</si>
  <si>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</si>
  <si>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</si>
  <si>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</si>
  <si>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</si>
  <si>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</si>
  <si>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</si>
  <si>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</si>
  <si>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</si>
  <si>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</si>
  <si>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</si>
  <si>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</si>
  <si>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</si>
  <si>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</si>
  <si>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</si>
  <si>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</si>
  <si>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</si>
  <si>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</si>
  <si>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</si>
  <si>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</si>
  <si>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</si>
  <si>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</si>
  <si>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</si>
  <si>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</si>
  <si>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</si>
  <si>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</si>
  <si>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</si>
  <si>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</si>
  <si>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</si>
  <si>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</si>
  <si>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</si>
  <si>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</si>
  <si>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</si>
  <si>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</si>
  <si>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</si>
  <si>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</si>
  <si>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</si>
  <si>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</si>
  <si>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</si>
  <si>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</si>
  <si>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</si>
  <si>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</si>
  <si>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</si>
  <si>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</si>
  <si>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</si>
  <si>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</si>
  <si>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</si>
  <si>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</si>
  <si>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</si>
  <si>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</si>
  <si>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</si>
  <si>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</si>
  <si>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</si>
  <si>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</si>
  <si>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</si>
  <si>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</si>
  <si>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</si>
  <si>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</si>
  <si>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</si>
  <si>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</si>
  <si>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</si>
  <si>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</si>
  <si>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</si>
  <si>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</si>
  <si>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</si>
  <si>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</si>
  <si>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</si>
  <si>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</si>
  <si>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</si>
  <si>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</si>
  <si>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</si>
  <si>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</si>
  <si>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</si>
  <si>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</si>
  <si>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</si>
  <si>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</si>
  <si>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</si>
  <si>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</si>
  <si>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</si>
  <si>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</si>
  <si>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</si>
  <si>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</si>
  <si>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</si>
  <si>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</si>
  <si>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</si>
  <si>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</si>
  <si>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</si>
  <si>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</si>
  <si>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</si>
  <si>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</si>
  <si>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</si>
  <si>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</si>
  <si>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</si>
  <si>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</si>
  <si>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</si>
  <si>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</si>
  <si>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</si>
  <si>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</si>
  <si>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</si>
  <si>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</si>
  <si>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</si>
  <si>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</si>
  <si>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</si>
  <si>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</si>
  <si>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</si>
  <si>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</si>
  <si>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</si>
  <si>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</si>
  <si>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</si>
  <si>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</si>
  <si>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</si>
  <si>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</si>
  <si>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</si>
  <si>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</si>
  <si>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</si>
  <si>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</si>
  <si>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</si>
  <si>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</si>
  <si>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</si>
  <si>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</si>
  <si>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</si>
  <si>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</si>
  <si>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</si>
  <si>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</si>
  <si>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</si>
  <si>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</si>
  <si>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</si>
  <si>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</si>
  <si>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</si>
  <si>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</si>
  <si>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</si>
  <si>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</si>
  <si>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</si>
  <si>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</si>
  <si>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</si>
  <si>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</si>
  <si>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</si>
  <si>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</si>
  <si>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</si>
  <si>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</si>
  <si>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</si>
  <si>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</si>
  <si>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</si>
  <si>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</si>
  <si>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</si>
  <si>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</si>
  <si>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</si>
  <si>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</si>
  <si>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</si>
  <si>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</si>
  <si>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</si>
  <si>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</si>
  <si>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</si>
  <si>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</si>
  <si>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</si>
  <si>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</si>
  <si>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</si>
  <si>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</si>
  <si>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</si>
  <si>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</si>
  <si>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</si>
  <si>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</si>
  <si>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</si>
  <si>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</si>
  <si>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</si>
  <si>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</si>
  <si>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</si>
  <si>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</si>
  <si>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</si>
  <si>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</si>
  <si>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</si>
  <si>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</si>
  <si>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</si>
  <si>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</si>
  <si>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</si>
  <si>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</si>
  <si>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</si>
  <si>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</si>
  <si>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</si>
  <si>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</si>
  <si>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</si>
  <si>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</si>
  <si>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</si>
  <si>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</si>
  <si>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</si>
  <si>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</si>
  <si>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</si>
  <si>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</si>
  <si>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</si>
  <si>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</si>
  <si>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</si>
  <si>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</si>
  <si>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</si>
  <si>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</si>
  <si>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</si>
  <si>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</si>
  <si>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</si>
  <si>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</si>
  <si>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</si>
  <si>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</si>
  <si>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</si>
  <si>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</si>
  <si>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</si>
  <si>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</si>
  <si>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</si>
  <si>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</si>
  <si>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</si>
  <si>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</si>
  <si>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</si>
  <si>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</si>
  <si>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</si>
  <si>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</si>
  <si>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</si>
  <si>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</si>
  <si>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</si>
  <si>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</si>
  <si>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</si>
  <si>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</si>
  <si>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</si>
  <si>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</si>
  <si>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</si>
  <si>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</si>
  <si>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</si>
  <si>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</si>
  <si>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</si>
  <si>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</si>
  <si>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</si>
  <si>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</si>
  <si>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</si>
  <si>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</si>
  <si>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</si>
  <si>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</si>
  <si>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</si>
  <si>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</si>
  <si>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</si>
  <si>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</si>
  <si>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</si>
  <si>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</si>
  <si>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</si>
  <si>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</si>
  <si>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</si>
  <si>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</si>
  <si>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</si>
  <si>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</si>
  <si>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</si>
  <si>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</si>
  <si>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</si>
  <si>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</si>
  <si>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</si>
  <si>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</si>
  <si>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</si>
  <si>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</si>
  <si>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</si>
  <si>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</si>
  <si>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</si>
  <si>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</si>
  <si>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</si>
  <si>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</si>
  <si>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</si>
  <si>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</si>
  <si>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</si>
  <si>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</si>
  <si>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</si>
  <si>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</si>
  <si>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</si>
  <si>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</si>
  <si>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</si>
  <si>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</si>
  <si>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</si>
  <si>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</si>
  <si>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</si>
  <si>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</si>
  <si>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</si>
  <si>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</si>
  <si>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</si>
  <si>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</si>
  <si>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</si>
  <si>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</si>
  <si>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</si>
  <si>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</si>
  <si>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</si>
  <si>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</si>
  <si>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</si>
  <si>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</si>
  <si>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</si>
  <si>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</si>
  <si>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</si>
  <si>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</si>
  <si>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</si>
  <si>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</si>
  <si>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</si>
  <si>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</si>
  <si>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</si>
  <si>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</si>
  <si>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</si>
  <si>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</si>
  <si>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</si>
  <si>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</si>
  <si>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</si>
  <si>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</si>
  <si>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</si>
  <si>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</si>
  <si>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</si>
  <si>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</si>
  <si>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</si>
  <si>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</si>
  <si>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</si>
  <si>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</si>
  <si>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</si>
  <si>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</si>
  <si>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</si>
  <si>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</si>
  <si>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</si>
  <si>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</si>
  <si>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</si>
  <si>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</si>
  <si>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</si>
  <si>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</si>
  <si>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</si>
  <si>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</si>
  <si>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</si>
  <si>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</si>
  <si>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</si>
  <si>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</si>
  <si>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</si>
  <si>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</si>
  <si>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</si>
  <si>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</si>
  <si>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</si>
  <si>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</si>
  <si>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</si>
  <si>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</si>
  <si>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</si>
  <si>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</si>
  <si>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</si>
  <si>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</si>
  <si>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</si>
  <si>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</si>
  <si>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</si>
  <si>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</si>
  <si>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</si>
  <si>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</si>
  <si>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</si>
  <si>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</si>
  <si>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</si>
  <si>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</si>
  <si>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</si>
  <si>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</si>
  <si>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</si>
  <si>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</si>
  <si>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</si>
  <si>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</si>
  <si>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</si>
  <si>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</si>
  <si>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</si>
  <si>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</si>
  <si>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</si>
  <si>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</si>
  <si>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</si>
  <si>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</si>
  <si>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</si>
  <si>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</si>
  <si>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</si>
  <si>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</si>
  <si>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</si>
  <si>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</si>
  <si>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</si>
  <si>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</si>
  <si>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</si>
  <si>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</si>
  <si>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</si>
  <si>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</si>
  <si>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</si>
  <si>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</si>
  <si>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</si>
  <si>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</si>
  <si>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</si>
  <si>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</si>
  <si>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</si>
  <si>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</si>
  <si>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</si>
  <si>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</si>
  <si>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</si>
  <si>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</si>
  <si>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</si>
  <si>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</si>
  <si>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</si>
  <si>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</si>
  <si>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</si>
  <si>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</si>
  <si>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</si>
  <si>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</si>
  <si>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</si>
  <si>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</si>
  <si>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</si>
  <si>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</si>
  <si>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</si>
  <si>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</si>
  <si>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</si>
  <si>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</si>
  <si>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</si>
  <si>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</si>
  <si>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</si>
  <si>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</si>
  <si>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</si>
  <si>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</si>
  <si>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</si>
  <si>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</si>
  <si>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</si>
  <si>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</si>
  <si>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</si>
  <si>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</si>
  <si>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</si>
  <si>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</si>
  <si>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</si>
  <si>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</si>
  <si>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</si>
  <si>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</si>
  <si>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</si>
  <si>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</si>
  <si>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</si>
  <si>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</si>
  <si>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</si>
  <si>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</si>
  <si>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</si>
  <si>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</si>
  <si>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</si>
  <si>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</si>
  <si>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</si>
  <si>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</si>
  <si>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</si>
  <si>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</si>
  <si>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</si>
  <si>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</si>
  <si>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</si>
  <si>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</si>
  <si>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</si>
  <si>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</si>
  <si>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</si>
  <si>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</si>
  <si>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</si>
  <si>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</si>
  <si>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</si>
  <si>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</si>
  <si>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</si>
  <si>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</si>
  <si>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</si>
  <si>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</si>
  <si>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</si>
  <si>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</si>
  <si>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</si>
  <si>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</si>
  <si>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</si>
  <si>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</si>
  <si>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</si>
  <si>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</si>
  <si>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</si>
  <si>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</si>
  <si>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</si>
  <si>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</si>
  <si>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</si>
  <si>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</si>
  <si>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</si>
  <si>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</si>
  <si>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</si>
  <si>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</si>
  <si>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</si>
  <si>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</si>
  <si>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</si>
  <si>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</si>
  <si>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</si>
  <si>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</si>
  <si>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</si>
  <si>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</si>
  <si>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</si>
  <si>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</si>
  <si>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</si>
  <si>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</si>
  <si>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</si>
  <si>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</si>
  <si>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</si>
  <si>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</si>
  <si>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</si>
  <si>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</si>
  <si>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</si>
  <si>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</si>
  <si>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</si>
  <si>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</si>
  <si>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</si>
  <si>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</si>
  <si>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</si>
  <si>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</si>
  <si>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</si>
  <si>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</si>
  <si>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</si>
  <si>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</si>
  <si>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</si>
  <si>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</si>
  <si>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</si>
  <si>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</si>
  <si>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</si>
  <si>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</si>
  <si>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</si>
  <si>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</si>
  <si>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</si>
  <si>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</si>
  <si>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</si>
  <si>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</si>
  <si>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</si>
  <si>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</si>
  <si>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</si>
  <si>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</si>
  <si>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</si>
  <si>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</si>
  <si>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</si>
  <si>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</si>
  <si>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</si>
  <si>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</si>
  <si>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</si>
  <si>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</si>
  <si>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</si>
  <si>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</si>
  <si>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</si>
  <si>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</si>
  <si>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</si>
  <si>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</si>
  <si>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</si>
  <si>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</si>
  <si>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</si>
  <si>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</si>
  <si>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</si>
  <si>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</si>
  <si>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</si>
  <si>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</si>
  <si>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</si>
  <si>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</si>
  <si>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</si>
  <si>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</si>
  <si>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</si>
  <si>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</si>
  <si>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</si>
  <si>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</si>
  <si>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</si>
  <si>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</si>
  <si>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</si>
  <si>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</si>
  <si>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</si>
  <si>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</si>
  <si>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</si>
  <si>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</si>
  <si>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</si>
  <si>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</si>
  <si>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</si>
  <si>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</si>
  <si>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</si>
  <si>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</si>
  <si>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</si>
  <si>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</si>
  <si>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</si>
  <si>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</si>
  <si>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</si>
  <si>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</si>
  <si>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</si>
  <si>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</si>
  <si>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</si>
  <si>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</si>
  <si>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</si>
  <si>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</si>
  <si>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</si>
  <si>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</si>
  <si>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</si>
  <si>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</si>
  <si>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</si>
  <si>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</si>
  <si>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</si>
  <si>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</si>
  <si>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</si>
  <si>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</si>
  <si>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</si>
  <si>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</si>
  <si>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</si>
  <si>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</si>
  <si>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</si>
  <si>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</si>
  <si>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</si>
  <si>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</si>
  <si>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</si>
  <si>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</si>
  <si>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</si>
  <si>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</si>
  <si>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</si>
  <si>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</si>
  <si>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</si>
  <si>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</si>
  <si>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</si>
  <si>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</si>
  <si>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</si>
  <si>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</si>
  <si>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</si>
  <si>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</si>
  <si>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</si>
  <si>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</si>
  <si>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</si>
  <si>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</si>
  <si>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</si>
  <si>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</si>
  <si>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</si>
  <si>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</si>
  <si>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</si>
  <si>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</si>
  <si>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</si>
  <si>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</si>
  <si>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</si>
  <si>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</si>
  <si>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</si>
  <si>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</si>
  <si>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</si>
  <si>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</si>
  <si>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</si>
  <si>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</si>
  <si>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</si>
  <si>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</si>
  <si>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</si>
  <si>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</si>
  <si>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</si>
  <si>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</si>
  <si>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</si>
  <si>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</si>
  <si>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</si>
  <si>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</si>
  <si>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</si>
  <si>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</si>
  <si>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</si>
  <si>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</si>
  <si>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</si>
  <si>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</si>
  <si>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</si>
  <si>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</si>
  <si>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</si>
  <si>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</si>
  <si>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</si>
  <si>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</si>
  <si>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</si>
  <si>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</si>
  <si>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</si>
  <si>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</si>
  <si>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</si>
  <si>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</si>
  <si>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</si>
  <si>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</si>
  <si>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</si>
  <si>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</si>
  <si>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</si>
  <si>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</si>
  <si>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</si>
  <si>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</si>
  <si>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</si>
  <si>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</si>
  <si>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</si>
  <si>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</si>
  <si>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</si>
  <si>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</si>
  <si>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</si>
  <si>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</si>
  <si>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</si>
  <si>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</si>
  <si>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</si>
  <si>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</si>
  <si>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</si>
  <si>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</si>
  <si>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</si>
  <si>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</si>
  <si>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</si>
  <si>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</si>
  <si>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</si>
  <si>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</si>
  <si>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</si>
  <si>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</si>
  <si>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</si>
  <si>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</si>
  <si>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</si>
  <si>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</si>
  <si>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</si>
  <si>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</si>
  <si>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</si>
  <si>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</si>
  <si>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</si>
  <si>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</si>
  <si>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</si>
  <si>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</si>
  <si>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</si>
  <si>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</si>
  <si>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</si>
  <si>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</si>
  <si>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</si>
  <si>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</si>
  <si>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</si>
  <si>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</si>
  <si>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</si>
  <si>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</si>
  <si>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</si>
  <si>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</si>
  <si>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</si>
  <si>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</si>
  <si>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</si>
  <si>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</si>
  <si>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</si>
  <si>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</si>
  <si>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</si>
  <si>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</si>
  <si>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</si>
  <si>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</si>
  <si>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</si>
  <si>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</si>
  <si>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</si>
  <si>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</si>
  <si>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</si>
  <si>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</si>
  <si>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</si>
  <si>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</si>
  <si>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</si>
  <si>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</si>
  <si>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</si>
  <si>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</si>
  <si>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</si>
  <si>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</si>
  <si>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</si>
  <si>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</si>
  <si>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</si>
  <si>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</si>
  <si>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</si>
  <si>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</si>
  <si>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</si>
  <si>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</si>
  <si>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</si>
  <si>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</si>
  <si>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</si>
  <si>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</si>
  <si>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</si>
  <si>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</si>
  <si>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</si>
  <si>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</si>
  <si>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</si>
  <si>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</si>
  <si>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</si>
  <si>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</si>
  <si>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</si>
  <si>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</si>
  <si>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</si>
  <si>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</si>
  <si>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</si>
  <si>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</si>
  <si>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</si>
  <si>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</si>
  <si>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</si>
  <si>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</si>
  <si>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</si>
  <si>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</si>
  <si>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</si>
  <si>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</si>
  <si>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</si>
  <si>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</si>
  <si>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</si>
  <si>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</si>
  <si>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</si>
  <si>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</si>
  <si>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</si>
  <si>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</si>
  <si>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</si>
  <si>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</si>
  <si>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</si>
  <si>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</si>
  <si>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</si>
  <si>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</si>
  <si>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</si>
  <si>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</si>
  <si>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</si>
  <si>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</si>
  <si>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</si>
  <si>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</si>
  <si>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</si>
  <si>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</si>
  <si>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</si>
  <si>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</si>
  <si>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</si>
  <si>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</si>
  <si>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</si>
  <si>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</si>
  <si>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</si>
  <si>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</si>
  <si>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</si>
  <si>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</si>
  <si>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</si>
  <si>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</si>
  <si>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</si>
  <si>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</si>
  <si>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</si>
  <si>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</si>
  <si>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</si>
  <si>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</si>
  <si>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</si>
  <si>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</si>
  <si>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</si>
  <si>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</si>
  <si>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</si>
  <si>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</si>
  <si>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</si>
  <si>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</si>
  <si>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</si>
  <si>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</si>
  <si>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</si>
  <si>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</si>
  <si>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</si>
  <si>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</si>
  <si>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</si>
  <si>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</si>
  <si>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</si>
  <si>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</si>
  <si>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</si>
  <si>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</si>
  <si>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</si>
  <si>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</si>
  <si>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</si>
  <si>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</si>
  <si>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</si>
  <si>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</si>
  <si>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</si>
  <si>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</si>
  <si>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</si>
  <si>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</si>
  <si>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</si>
  <si>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</si>
  <si>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</si>
  <si>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</si>
  <si>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</si>
  <si>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</si>
  <si>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</si>
  <si>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</si>
  <si>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</si>
  <si>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</si>
  <si>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</si>
  <si>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</si>
  <si>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</si>
  <si>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</si>
  <si>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</si>
  <si>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</si>
  <si>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</si>
  <si>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</si>
  <si>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</si>
  <si>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</si>
  <si>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</si>
  <si>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</si>
  <si>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</si>
  <si>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</si>
  <si>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</si>
  <si>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</si>
  <si>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</si>
  <si>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</si>
  <si>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</si>
  <si>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</si>
  <si>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</si>
  <si>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</si>
  <si>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</si>
  <si>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</si>
  <si>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</si>
  <si>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</si>
  <si>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</si>
  <si>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</si>
  <si>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</si>
  <si>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</si>
  <si>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</si>
  <si>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</si>
  <si>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</si>
  <si>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</si>
  <si>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</si>
  <si>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</si>
  <si>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</si>
  <si>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</si>
  <si>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</si>
  <si>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</si>
  <si>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</si>
  <si>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</si>
  <si>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</si>
  <si>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</si>
  <si>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</si>
  <si>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</si>
  <si>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</si>
  <si>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</si>
  <si>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</si>
  <si>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</si>
  <si>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</si>
  <si>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</si>
  <si>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</si>
  <si>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</si>
  <si>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</si>
  <si>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</si>
  <si>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</si>
  <si>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</si>
  <si>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</si>
  <si>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</si>
  <si>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</si>
  <si>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</si>
  <si>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</si>
  <si>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</si>
  <si>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</si>
  <si>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</si>
  <si>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</si>
  <si>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</si>
  <si>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</si>
  <si>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</si>
  <si>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</si>
  <si>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</si>
  <si>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</si>
  <si>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</si>
  <si>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</si>
  <si>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</si>
  <si>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</si>
  <si>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</si>
  <si>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</si>
  <si>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</si>
  <si>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</si>
  <si>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</si>
  <si>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</si>
  <si>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</si>
  <si>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</si>
  <si>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</si>
  <si>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</si>
  <si>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</si>
  <si>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</si>
  <si>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</si>
  <si>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</si>
  <si>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</si>
  <si>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</si>
  <si>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</si>
  <si>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</si>
  <si>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</si>
  <si>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</si>
  <si>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</si>
  <si>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</si>
  <si>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</si>
  <si>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</si>
  <si>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</si>
  <si>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</si>
  <si>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</si>
  <si>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</si>
  <si>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</si>
  <si>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</si>
  <si>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</si>
  <si>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</si>
  <si>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</si>
  <si>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</si>
  <si>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</si>
  <si>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</si>
  <si>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</si>
  <si>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</si>
  <si>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</si>
  <si>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</si>
  <si>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</si>
  <si>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</si>
  <si>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</si>
  <si>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</si>
  <si>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</si>
  <si>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</si>
  <si>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</si>
  <si>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</si>
  <si>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</si>
  <si>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</si>
  <si>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</si>
  <si>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</si>
  <si>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</si>
  <si>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</si>
  <si>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</si>
  <si>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</si>
  <si>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</si>
  <si>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</si>
  <si>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</si>
  <si>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</si>
  <si>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</si>
  <si>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</si>
  <si>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</si>
  <si>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</si>
  <si>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</si>
  <si>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</si>
  <si>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</si>
  <si>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</si>
  <si>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</si>
  <si>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</si>
  <si>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</si>
  <si>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</si>
  <si>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</si>
  <si>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</si>
  <si>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</si>
  <si>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</si>
  <si>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</si>
  <si>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</si>
  <si>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</si>
  <si>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</si>
  <si>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</si>
  <si>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</si>
  <si>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</si>
  <si>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</si>
  <si>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</si>
  <si>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</si>
  <si>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</si>
  <si>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</si>
  <si>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</si>
  <si>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</si>
  <si>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</si>
  <si>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</si>
  <si>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</si>
  <si>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</si>
  <si>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</si>
  <si>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</si>
  <si>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</si>
  <si>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</si>
  <si>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</si>
  <si>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</si>
  <si>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</si>
  <si>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</si>
  <si>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</si>
  <si>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</si>
  <si>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</si>
  <si>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</si>
  <si>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</si>
  <si>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</si>
  <si>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</si>
  <si>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</si>
  <si>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</si>
  <si>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</si>
  <si>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</si>
  <si>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</si>
  <si>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</si>
  <si>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</si>
  <si>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</si>
  <si>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</si>
  <si>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</si>
  <si>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</si>
  <si>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</si>
  <si>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</si>
  <si>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</si>
  <si>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</si>
  <si>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</si>
  <si>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</si>
  <si>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</si>
  <si>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</si>
  <si>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</si>
  <si>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</si>
  <si>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</si>
  <si>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</si>
  <si>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</si>
  <si>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</si>
  <si>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</si>
  <si>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</si>
  <si>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</si>
  <si>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</si>
  <si>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</si>
  <si>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</si>
  <si>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</si>
  <si>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</si>
  <si>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</si>
  <si>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</si>
  <si>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</si>
  <si>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</si>
  <si>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</si>
  <si>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</si>
  <si>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</si>
  <si>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</si>
  <si>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</si>
  <si>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</si>
  <si>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</si>
  <si>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</si>
  <si>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</si>
  <si>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</si>
  <si>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</si>
  <si>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</si>
  <si>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</si>
  <si>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</si>
  <si>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</si>
  <si>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</si>
  <si>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</si>
  <si>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</si>
  <si>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</si>
  <si>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</si>
  <si>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</si>
  <si>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</si>
  <si>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</si>
  <si>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</si>
  <si>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</si>
  <si>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</si>
  <si>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</si>
  <si>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</si>
  <si>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</si>
  <si>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</si>
  <si>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</si>
  <si>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</si>
  <si>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</si>
  <si>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</si>
  <si>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</si>
  <si>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</si>
  <si>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</si>
  <si>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</si>
  <si>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</si>
  <si>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</si>
  <si>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</si>
  <si>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</si>
  <si>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</si>
  <si>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</si>
  <si>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</si>
  <si>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</si>
  <si>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</si>
  <si>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</si>
  <si>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</si>
  <si>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</si>
  <si>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</si>
  <si>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</si>
  <si>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</si>
  <si>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</si>
  <si>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</si>
  <si>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</si>
  <si>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</si>
  <si>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</si>
  <si>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</si>
  <si>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</si>
  <si>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</si>
  <si>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</si>
  <si>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</si>
  <si>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</si>
  <si>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</si>
  <si>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</si>
  <si>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</si>
  <si>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</si>
  <si>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</si>
  <si>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</si>
  <si>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</si>
  <si>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</si>
  <si>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</si>
  <si>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</si>
  <si>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</si>
  <si>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</si>
  <si>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</si>
  <si>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</si>
  <si>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</si>
  <si>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</si>
  <si>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</si>
  <si>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</si>
  <si>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</si>
  <si>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</si>
  <si>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</si>
  <si>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</si>
  <si>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</si>
  <si>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</si>
  <si>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</si>
  <si>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</si>
  <si>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</si>
  <si>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</si>
  <si>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</si>
  <si>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</si>
  <si>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</si>
  <si>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</si>
  <si>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</si>
  <si>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</si>
  <si>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</si>
  <si>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</si>
  <si>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</si>
  <si>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</si>
  <si>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</si>
  <si>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</si>
  <si>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</si>
  <si>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</si>
  <si>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</si>
  <si>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</si>
  <si>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</si>
  <si>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</si>
  <si>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</si>
  <si>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</si>
  <si>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</si>
  <si>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</si>
  <si>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</si>
  <si>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</si>
  <si>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</si>
  <si>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</si>
  <si>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</si>
  <si>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</si>
  <si>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</si>
  <si>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</si>
  <si>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</si>
  <si>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</si>
  <si>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</si>
  <si>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</si>
  <si>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</si>
  <si>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</si>
  <si>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</si>
  <si>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</si>
  <si>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</si>
  <si>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</si>
  <si>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</si>
  <si>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</si>
  <si>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</si>
  <si>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</si>
  <si>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</si>
  <si>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</si>
  <si>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</si>
  <si>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</si>
  <si>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</si>
  <si>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</si>
  <si>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</si>
  <si>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</si>
  <si>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</si>
  <si>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</si>
  <si>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</si>
  <si>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</si>
  <si>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</si>
  <si>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</si>
  <si>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</si>
  <si>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</si>
  <si>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</si>
  <si>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</si>
  <si>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</si>
  <si>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</si>
  <si>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</si>
  <si>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</si>
  <si>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</si>
  <si>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</si>
  <si>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</si>
  <si>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</si>
  <si>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</si>
  <si>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</si>
  <si>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</si>
  <si>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</si>
  <si>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</si>
  <si>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</si>
  <si>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</si>
  <si>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</si>
  <si>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</si>
  <si>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</si>
  <si>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</si>
  <si>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</si>
  <si>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</si>
  <si>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</si>
  <si>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</si>
  <si>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</si>
  <si>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</si>
  <si>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</si>
  <si>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</si>
  <si>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</si>
  <si>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</si>
  <si>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</si>
  <si>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</si>
  <si>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</si>
  <si>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</si>
  <si>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</si>
  <si>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</si>
  <si>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</si>
  <si>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</si>
  <si>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</si>
  <si>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</si>
  <si>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</si>
  <si>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</si>
  <si>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</si>
  <si>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</si>
  <si>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</si>
  <si>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</si>
  <si>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</si>
  <si>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</si>
  <si>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</si>
  <si>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</si>
  <si>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</si>
  <si>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</si>
  <si>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</si>
  <si>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</si>
  <si>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</si>
  <si>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</si>
  <si>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</si>
  <si>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</si>
  <si>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</si>
  <si>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</si>
  <si>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</si>
  <si>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</si>
  <si>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</si>
  <si>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</si>
  <si>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</si>
  <si>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</si>
  <si>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</si>
  <si>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</si>
  <si>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</si>
  <si>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</si>
  <si>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</si>
  <si>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</si>
  <si>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</si>
  <si>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</si>
  <si>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</si>
  <si>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</si>
  <si>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</si>
  <si>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</si>
  <si>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</si>
  <si>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</si>
  <si>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</si>
  <si>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</si>
  <si>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</si>
  <si>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</si>
  <si>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</si>
  <si>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</si>
  <si>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</si>
  <si>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</si>
  <si>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</si>
  <si>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</si>
  <si>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</si>
  <si>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</si>
  <si>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</si>
  <si>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</si>
  <si>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</si>
  <si>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</si>
  <si>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</si>
  <si>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</si>
  <si>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</si>
  <si>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</si>
  <si>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</si>
  <si>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</si>
  <si>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</si>
  <si>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</si>
  <si>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</si>
  <si>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</si>
  <si>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</si>
  <si>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</si>
  <si>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</si>
  <si>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</si>
  <si>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</si>
  <si>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</si>
  <si>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</si>
  <si>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</si>
  <si>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</si>
  <si>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</si>
  <si>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</si>
  <si>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</si>
  <si>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</si>
  <si>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</si>
  <si>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</si>
  <si>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</si>
  <si>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</si>
  <si>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</si>
  <si>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</si>
  <si>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</si>
  <si>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</si>
  <si>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</si>
  <si>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</si>
  <si>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</si>
  <si>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</si>
  <si>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</si>
  <si>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</si>
  <si>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</si>
  <si>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</si>
  <si>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</si>
  <si>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</si>
  <si>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</si>
  <si>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</si>
  <si>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</si>
  <si>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</si>
  <si>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</si>
  <si>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</si>
  <si>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</si>
  <si>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</si>
  <si>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</si>
  <si>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</si>
  <si>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</si>
  <si>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</si>
  <si>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</si>
  <si>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</si>
  <si>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</si>
  <si>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</si>
  <si>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</si>
  <si>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</si>
  <si>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</si>
  <si>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</si>
  <si>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</si>
  <si>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</si>
  <si>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</si>
  <si>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</si>
  <si>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</si>
  <si>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</si>
  <si>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</si>
  <si>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</si>
  <si>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</si>
  <si>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</si>
  <si>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</si>
  <si>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</si>
  <si>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</si>
  <si>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</si>
  <si>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</si>
  <si>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</si>
  <si>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</si>
  <si>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</si>
  <si>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</si>
  <si>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</si>
  <si>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</si>
  <si>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</si>
  <si>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</si>
  <si>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</si>
  <si>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</si>
  <si>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</si>
  <si>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</si>
  <si>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</si>
  <si>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</si>
  <si>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</si>
  <si>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</si>
  <si>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</si>
  <si>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</si>
  <si>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</si>
  <si>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</si>
  <si>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</si>
  <si>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</si>
  <si>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</si>
  <si>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</si>
  <si>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</si>
  <si>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</si>
  <si>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</si>
  <si>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</si>
  <si>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</si>
  <si>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</si>
  <si>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</si>
  <si>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</si>
  <si>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</si>
  <si>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</si>
  <si>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</si>
  <si>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</si>
  <si>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</si>
  <si>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</si>
  <si>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</si>
  <si>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</si>
  <si>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</si>
  <si>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</si>
  <si>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</si>
  <si>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</si>
  <si>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</si>
  <si>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</si>
  <si>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</si>
  <si>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</si>
  <si>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</si>
  <si>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</si>
  <si>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</si>
  <si>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</si>
  <si>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</si>
  <si>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</si>
  <si>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</si>
  <si>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</si>
  <si>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</si>
  <si>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</si>
  <si>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</si>
  <si>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</si>
  <si>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</si>
  <si>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</si>
  <si>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</si>
  <si>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</si>
  <si>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</si>
  <si>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</si>
  <si>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</si>
  <si>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</si>
  <si>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</si>
  <si>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</si>
  <si>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</si>
  <si>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</si>
  <si>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</si>
  <si>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</si>
  <si>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</si>
  <si>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</si>
  <si>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</si>
  <si>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</si>
  <si>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</si>
  <si>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</si>
  <si>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</si>
  <si>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</si>
  <si>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</si>
  <si>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</si>
  <si>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</si>
  <si>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</si>
  <si>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</si>
  <si>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</si>
  <si>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</si>
  <si>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</si>
  <si>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</si>
  <si>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</si>
  <si>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</si>
  <si>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</si>
  <si>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</si>
  <si>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</si>
  <si>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</si>
  <si>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</si>
  <si>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</si>
  <si>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</si>
  <si>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</si>
  <si>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</si>
  <si>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</si>
  <si>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</si>
  <si>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</si>
  <si>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</si>
  <si>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</si>
  <si>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</si>
  <si>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</si>
  <si>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</si>
  <si>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</si>
  <si>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</si>
  <si>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</si>
  <si>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</si>
  <si>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</si>
  <si>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</si>
  <si>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</si>
  <si>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</si>
  <si>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</si>
  <si>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</si>
  <si>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</si>
  <si>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</si>
  <si>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</si>
  <si>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</si>
  <si>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</si>
  <si>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</si>
  <si>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</si>
  <si>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</si>
  <si>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</si>
  <si>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</si>
  <si>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</si>
  <si>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</si>
  <si>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</si>
  <si>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</si>
  <si>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</si>
  <si>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</si>
  <si>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</si>
  <si>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</si>
  <si>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</si>
  <si>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</si>
  <si>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</si>
  <si>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</si>
  <si>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</si>
  <si>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</si>
  <si>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</si>
  <si>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</si>
  <si>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</si>
  <si>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</si>
  <si>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</si>
  <si>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</si>
  <si>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</si>
  <si>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</si>
  <si>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</si>
  <si>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</si>
  <si>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</si>
  <si>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</si>
  <si>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</si>
  <si>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</si>
  <si>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</si>
  <si>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</si>
  <si>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</si>
  <si>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</si>
  <si>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</si>
  <si>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</si>
  <si>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</si>
  <si>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</si>
  <si>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</si>
  <si>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</si>
  <si>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</si>
  <si>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</si>
  <si>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</si>
  <si>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</si>
  <si>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</si>
  <si>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</si>
  <si>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</si>
  <si>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</si>
  <si>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</si>
  <si>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</si>
  <si>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</si>
  <si>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</si>
  <si>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</si>
  <si>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</si>
  <si>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</si>
  <si>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</si>
  <si>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</si>
  <si>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</si>
  <si>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</si>
  <si>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</si>
  <si>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</si>
  <si>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</si>
  <si>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</si>
  <si>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</si>
  <si>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</si>
  <si>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</si>
  <si>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</si>
  <si>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</si>
  <si>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</si>
  <si>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</si>
  <si>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</si>
  <si>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</si>
  <si>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</si>
  <si>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</si>
  <si>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</si>
  <si>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</si>
  <si>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</si>
  <si>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</si>
  <si>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</si>
  <si>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</si>
  <si>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</si>
  <si>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</si>
  <si>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</si>
  <si>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</si>
  <si>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</si>
  <si>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</si>
  <si>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</si>
  <si>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</si>
  <si>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</si>
  <si>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</si>
  <si>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</si>
  <si>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</si>
  <si>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</si>
  <si>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</si>
  <si>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</si>
  <si>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</si>
  <si>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</si>
  <si>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</si>
  <si>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</si>
  <si>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</si>
  <si>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</si>
  <si>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</si>
  <si>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</si>
  <si>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</si>
  <si>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</si>
  <si>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</si>
  <si>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</si>
  <si>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</si>
  <si>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</si>
  <si>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</si>
  <si>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</si>
  <si>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</si>
  <si>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</si>
  <si>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</si>
  <si>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</si>
  <si>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</si>
  <si>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</si>
  <si>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</si>
  <si>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</si>
  <si>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</si>
  <si>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</si>
  <si>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</si>
  <si>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</si>
  <si>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</si>
  <si>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</si>
  <si>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</si>
  <si>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</si>
  <si>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</si>
  <si>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</si>
  <si>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</si>
  <si>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</si>
  <si>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</si>
  <si>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</si>
  <si>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</si>
  <si>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</si>
  <si>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</si>
  <si>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</si>
  <si>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</si>
  <si>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</si>
  <si>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</si>
  <si>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</si>
  <si>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</si>
  <si>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</si>
  <si>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</si>
  <si>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</si>
  <si>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</si>
  <si>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</si>
  <si>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</si>
  <si>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</si>
  <si>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</si>
  <si>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</si>
  <si>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</si>
  <si>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</si>
  <si>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</si>
  <si>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</si>
  <si>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</si>
  <si>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</si>
  <si>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</si>
  <si>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</si>
  <si>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</si>
  <si>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</si>
  <si>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</si>
  <si>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</si>
  <si>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</si>
  <si>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</si>
  <si>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</si>
  <si>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</si>
  <si>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</si>
  <si>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</si>
  <si>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</si>
  <si>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</si>
  <si>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</si>
  <si>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</si>
  <si>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</si>
  <si>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</si>
  <si>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</si>
  <si>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</si>
  <si>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</si>
  <si>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</si>
  <si>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</si>
  <si>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</si>
  <si>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</si>
  <si>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</si>
  <si>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</si>
  <si>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</si>
  <si>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</si>
  <si>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</si>
  <si>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</si>
  <si>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</si>
  <si>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</si>
  <si>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</si>
  <si>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</si>
  <si>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</si>
  <si>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</si>
  <si>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</si>
  <si>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</si>
  <si>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</si>
  <si>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</si>
  <si>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</si>
  <si>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</si>
  <si>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</si>
  <si>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</si>
  <si>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</si>
  <si>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</si>
  <si>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</si>
  <si>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</si>
  <si>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</si>
  <si>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</si>
  <si>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</si>
  <si>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</si>
  <si>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</si>
  <si>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</si>
  <si>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</si>
  <si>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</si>
  <si>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</si>
  <si>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</si>
  <si>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</si>
  <si>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</si>
  <si>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</si>
  <si>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</si>
  <si>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</si>
  <si>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</si>
  <si>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</si>
  <si>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</si>
  <si>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</si>
  <si>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</si>
  <si>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</si>
  <si>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</si>
  <si>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</si>
  <si>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</si>
  <si>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</si>
  <si>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</si>
  <si>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</si>
  <si>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</si>
  <si>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</si>
  <si>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</si>
  <si>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</si>
  <si>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</si>
  <si>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</si>
  <si>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</si>
  <si>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</si>
  <si>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</si>
  <si>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</si>
  <si>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</si>
  <si>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</si>
  <si>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</si>
  <si>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</si>
  <si>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</si>
  <si>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</si>
  <si>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</si>
  <si>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</si>
  <si>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</si>
  <si>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</si>
  <si>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</si>
  <si>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</si>
  <si>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</si>
  <si>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</si>
  <si>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</si>
  <si>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</si>
  <si>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</si>
  <si>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</si>
  <si>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</si>
  <si>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</si>
  <si>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</si>
  <si>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</si>
  <si>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</si>
  <si>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</si>
  <si>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</si>
  <si>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</si>
  <si>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</si>
  <si>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</si>
  <si>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</si>
  <si>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</si>
  <si>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</si>
  <si>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</si>
  <si>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</si>
  <si>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</si>
  <si>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</si>
  <si>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</si>
  <si>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</si>
  <si>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</si>
  <si>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</si>
  <si>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</si>
  <si>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</si>
  <si>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</si>
  <si>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</si>
  <si>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</si>
  <si>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</si>
  <si>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</si>
  <si>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</si>
  <si>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</si>
  <si>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</si>
  <si>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</si>
  <si>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</si>
  <si>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</si>
  <si>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</si>
  <si>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</si>
  <si>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</si>
  <si>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</si>
  <si>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</si>
  <si>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</si>
  <si>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</si>
  <si>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</si>
  <si>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</si>
  <si>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</si>
  <si>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</si>
  <si>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</si>
  <si>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</si>
  <si>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</si>
  <si>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</si>
  <si>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</si>
  <si>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</si>
  <si>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</si>
  <si>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</si>
  <si>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</si>
  <si>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</si>
  <si>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</si>
  <si>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</si>
  <si>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</si>
  <si>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</si>
  <si>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</si>
  <si>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</si>
  <si>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</si>
  <si>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</si>
  <si>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</si>
  <si>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</si>
  <si>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</si>
  <si>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</si>
  <si>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</si>
  <si>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</si>
  <si>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</si>
  <si>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</si>
  <si>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</si>
  <si>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</si>
  <si>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</si>
  <si>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</si>
  <si>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</si>
  <si>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</si>
  <si>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</si>
  <si>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</si>
  <si>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</si>
  <si>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</si>
  <si>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</si>
  <si>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</si>
  <si>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</si>
  <si>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</si>
  <si>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</si>
  <si>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</si>
  <si>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</si>
  <si>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</si>
  <si>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</si>
  <si>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</si>
  <si>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</si>
  <si>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</si>
  <si>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</si>
  <si>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</si>
  <si>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</si>
  <si>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</si>
  <si>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</si>
  <si>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</si>
  <si>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</si>
  <si>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</si>
  <si>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</si>
  <si>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</si>
  <si>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</si>
  <si>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</si>
  <si>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</si>
  <si>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</si>
  <si>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</si>
  <si>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</si>
  <si>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</si>
  <si>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</si>
  <si>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</si>
  <si>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</si>
  <si>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</si>
  <si>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</si>
  <si>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</si>
  <si>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</si>
  <si>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</si>
  <si>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</si>
  <si>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</si>
  <si>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</si>
  <si>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</si>
  <si>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</si>
  <si>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</si>
  <si>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</si>
  <si>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</si>
  <si>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</si>
  <si>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</si>
  <si>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</si>
  <si>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</si>
  <si>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</si>
  <si>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</si>
  <si>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</si>
  <si>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</si>
  <si>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</si>
  <si>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</si>
  <si>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</si>
  <si>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</si>
  <si>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</si>
  <si>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</si>
  <si>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</si>
  <si>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</si>
  <si>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</si>
  <si>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</si>
  <si>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</si>
  <si>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</si>
  <si>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</si>
  <si>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</si>
  <si>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</si>
  <si>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</si>
  <si>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</si>
  <si>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</si>
  <si>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</si>
  <si>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</si>
  <si>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</si>
  <si>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</si>
  <si>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</si>
  <si>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</si>
  <si>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</si>
  <si>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</si>
  <si>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</si>
  <si>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</si>
  <si>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</si>
  <si>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</si>
  <si>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</si>
  <si>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</si>
  <si>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</si>
  <si>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</si>
  <si>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</si>
  <si>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</si>
  <si>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</si>
  <si>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</si>
  <si>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</si>
  <si>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</si>
  <si>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</si>
  <si>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</si>
  <si>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</si>
  <si>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</si>
  <si>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</si>
  <si>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</si>
  <si>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</si>
  <si>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</si>
  <si>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</si>
  <si>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</si>
  <si>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</si>
  <si>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</si>
  <si>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</si>
  <si>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</si>
  <si>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</si>
  <si>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</si>
  <si>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</si>
  <si>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</si>
  <si>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</si>
  <si>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</si>
  <si>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</si>
  <si>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</si>
  <si>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</si>
  <si>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</si>
  <si>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</si>
  <si>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</si>
  <si>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</si>
  <si>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</si>
  <si>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</si>
  <si>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</si>
  <si>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</si>
  <si>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</si>
  <si>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</si>
  <si>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</si>
  <si>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</si>
  <si>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</si>
  <si>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</si>
  <si>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</si>
  <si>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</si>
  <si>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</si>
  <si>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</si>
  <si>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</si>
  <si>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</si>
  <si>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</si>
  <si>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</si>
  <si>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</si>
  <si>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</si>
  <si>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</si>
  <si>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</si>
  <si>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</si>
  <si>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</si>
  <si>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</si>
  <si>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</si>
  <si>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</si>
  <si>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</si>
  <si>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</si>
  <si>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</si>
  <si>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</si>
  <si>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</si>
  <si>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</si>
  <si>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</si>
  <si>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</si>
  <si>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</si>
  <si>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</si>
  <si>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</si>
  <si>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</si>
  <si>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</si>
  <si>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</si>
  <si>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</si>
  <si>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</si>
  <si>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</si>
  <si>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</si>
  <si>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</si>
  <si>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</si>
  <si>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</si>
  <si>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</si>
  <si>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</si>
  <si>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</si>
  <si>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</si>
  <si>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</si>
  <si>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</si>
  <si>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</si>
  <si>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</si>
  <si>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</si>
  <si>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</si>
  <si>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</si>
  <si>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</si>
  <si>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</si>
  <si>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</si>
  <si>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</si>
  <si>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</si>
  <si>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</si>
  <si>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</si>
  <si>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</si>
  <si>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</si>
  <si>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</si>
  <si>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</si>
  <si>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</si>
  <si>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</si>
  <si>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</si>
  <si>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</si>
  <si>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</si>
  <si>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</si>
  <si>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</si>
  <si>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</si>
  <si>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</si>
  <si>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</si>
  <si>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</si>
  <si>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</si>
  <si>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</si>
  <si>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</si>
  <si>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</si>
  <si>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</si>
  <si>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</si>
  <si>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</si>
  <si>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</si>
  <si>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</si>
  <si>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</si>
  <si>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</si>
  <si>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</si>
  <si>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</si>
  <si>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</si>
  <si>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</si>
  <si>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</si>
  <si>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</si>
  <si>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</si>
  <si>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</si>
  <si>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</si>
  <si>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</si>
  <si>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</si>
  <si>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</si>
  <si>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</si>
  <si>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</si>
  <si>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</si>
  <si>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</si>
  <si>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</si>
  <si>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</si>
  <si>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</si>
  <si>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</si>
  <si>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</si>
  <si>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</si>
  <si>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</si>
  <si>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</si>
  <si>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</si>
  <si>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</si>
  <si>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</si>
  <si>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</si>
  <si>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</si>
  <si>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</si>
  <si>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</si>
  <si>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</si>
  <si>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</si>
  <si>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</si>
  <si>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</si>
  <si>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</si>
  <si>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</si>
  <si>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</si>
  <si>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</si>
  <si>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</si>
  <si>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</si>
  <si>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</si>
  <si>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</si>
  <si>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</si>
  <si>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</si>
  <si>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</si>
  <si>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</si>
  <si>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</si>
  <si>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</si>
  <si>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</si>
  <si>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</si>
  <si>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</si>
  <si>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</si>
  <si>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</si>
  <si>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</si>
  <si>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</si>
  <si>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</si>
  <si>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</si>
  <si>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</si>
  <si>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</si>
  <si>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</si>
  <si>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</si>
  <si>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</si>
  <si>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</si>
  <si>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</si>
  <si>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</si>
  <si>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</si>
  <si>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</si>
  <si>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</si>
  <si>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</si>
  <si>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</si>
  <si>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</si>
  <si>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</si>
  <si>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</si>
  <si>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</si>
  <si>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</si>
  <si>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</si>
  <si>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</si>
  <si>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</si>
  <si>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</si>
  <si>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</si>
  <si>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</si>
  <si>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</si>
  <si>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</si>
  <si>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</si>
  <si>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</si>
  <si>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</si>
  <si>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</si>
  <si>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</si>
  <si>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</si>
  <si>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</si>
  <si>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</si>
  <si>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</si>
  <si>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</si>
  <si>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</si>
  <si>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</si>
  <si>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</si>
  <si>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</si>
  <si>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</si>
  <si>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</si>
  <si>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</si>
  <si>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</si>
  <si>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</si>
  <si>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</si>
  <si>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</si>
  <si>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</si>
  <si>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</si>
  <si>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</si>
  <si>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</si>
  <si>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</si>
  <si>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</si>
  <si>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</si>
  <si>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</si>
  <si>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</si>
  <si>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</si>
  <si>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</si>
  <si>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</si>
  <si>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</si>
  <si>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</si>
  <si>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</si>
  <si>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</si>
  <si>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</si>
  <si>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</si>
  <si>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</si>
  <si>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</si>
  <si>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</si>
  <si>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</si>
  <si>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</si>
  <si>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</si>
  <si>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</si>
  <si>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</si>
  <si>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</si>
  <si>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</si>
  <si>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</si>
  <si>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</si>
  <si>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</si>
  <si>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</si>
  <si>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</si>
  <si>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</si>
  <si>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</si>
  <si>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</si>
  <si>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</si>
  <si>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</si>
  <si>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</si>
  <si>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</si>
  <si>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</si>
  <si>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</si>
  <si>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</si>
  <si>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</si>
  <si>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</si>
  <si>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</si>
  <si>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</si>
  <si>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</si>
  <si>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</si>
  <si>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</si>
  <si>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</si>
  <si>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</si>
  <si>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</si>
  <si>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</si>
  <si>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</si>
  <si>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</si>
  <si>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</si>
  <si>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</si>
  <si>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</si>
  <si>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</si>
  <si>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</si>
  <si>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</si>
  <si>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</si>
  <si>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</si>
  <si>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</si>
  <si>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</si>
  <si>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</si>
  <si>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</si>
  <si>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</si>
  <si>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</si>
  <si>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</si>
  <si>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</si>
  <si>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</si>
  <si>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</si>
  <si>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</si>
  <si>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</si>
  <si>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</si>
  <si>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</si>
  <si>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</si>
  <si>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</si>
  <si>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</si>
  <si>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</si>
  <si>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</si>
  <si>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</si>
  <si>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</si>
  <si>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</si>
  <si>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</si>
  <si>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</si>
  <si>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</si>
  <si>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</si>
  <si>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</si>
  <si>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</si>
  <si>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</si>
  <si>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</si>
  <si>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</si>
  <si>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</si>
  <si>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</si>
  <si>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</si>
  <si>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</si>
  <si>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</si>
  <si>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</si>
  <si>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</si>
  <si>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</si>
  <si>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</si>
  <si>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</si>
  <si>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</si>
  <si>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</si>
  <si>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</si>
  <si>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</si>
  <si>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</si>
  <si>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</si>
  <si>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</si>
  <si>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</si>
  <si>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</si>
  <si>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</si>
  <si>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</si>
  <si>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</si>
  <si>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</si>
  <si>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</si>
  <si>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</si>
  <si>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</si>
  <si>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</si>
  <si>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</si>
  <si>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</si>
  <si>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</si>
  <si>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</si>
  <si>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</si>
  <si>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</si>
  <si>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</si>
  <si>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</si>
  <si>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</si>
  <si>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</si>
  <si>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</si>
  <si>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</si>
  <si>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</si>
  <si>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</si>
  <si>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</si>
  <si>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</si>
  <si>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</si>
  <si>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</si>
  <si>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</si>
  <si>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</si>
  <si>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</si>
  <si>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</si>
  <si>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</si>
  <si>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</si>
  <si>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</si>
  <si>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</si>
  <si>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</si>
  <si>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</si>
  <si>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</si>
  <si>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</si>
  <si>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</si>
  <si>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</si>
  <si>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</si>
  <si>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</si>
  <si>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</si>
  <si>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</si>
  <si>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</si>
  <si>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</si>
  <si>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</si>
  <si>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</si>
  <si>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</si>
  <si>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</si>
  <si>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</si>
  <si>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</si>
  <si>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</si>
  <si>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</si>
  <si>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</si>
  <si>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</si>
  <si>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</si>
  <si>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</si>
  <si>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</si>
  <si>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</si>
  <si>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</si>
  <si>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</si>
  <si>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</si>
  <si>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</si>
  <si>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</si>
  <si>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</si>
  <si>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</si>
  <si>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</si>
  <si>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</si>
  <si>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</si>
  <si>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</si>
  <si>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</si>
  <si>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</si>
  <si>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</si>
  <si>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</si>
  <si>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</si>
  <si>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</si>
  <si>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</si>
  <si>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</si>
  <si>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</si>
  <si>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</si>
  <si>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</si>
  <si>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</si>
  <si>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</si>
  <si>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</si>
  <si>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</si>
  <si>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</si>
  <si>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</si>
  <si>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</si>
  <si>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</si>
  <si>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</si>
  <si>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</si>
  <si>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</si>
  <si>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</si>
  <si>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</si>
  <si>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</si>
  <si>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</si>
  <si>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</si>
  <si>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</si>
  <si>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</si>
  <si>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</si>
  <si>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</si>
  <si>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</si>
  <si>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</si>
  <si>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</si>
  <si>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</si>
  <si>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</si>
  <si>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</si>
  <si>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</si>
  <si>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</si>
  <si>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</si>
  <si>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</si>
  <si>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</si>
  <si>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</si>
  <si>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</si>
  <si>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</si>
  <si>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</si>
  <si>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</si>
  <si>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</si>
  <si>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</si>
  <si>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</si>
  <si>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</si>
  <si>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</si>
  <si>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</si>
  <si>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</si>
  <si>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</si>
  <si>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</si>
  <si>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</si>
  <si>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</si>
  <si>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</si>
  <si>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</si>
  <si>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</si>
  <si>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</si>
  <si>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</si>
  <si>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</si>
  <si>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</si>
  <si>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</si>
  <si>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</si>
  <si>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</si>
  <si>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</si>
  <si>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</si>
  <si>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</si>
  <si>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</si>
  <si>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</si>
  <si>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</si>
  <si>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</si>
  <si>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</si>
  <si>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</si>
  <si>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</si>
  <si>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</si>
  <si>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</si>
  <si>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</si>
  <si>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</si>
  <si>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</si>
  <si>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</si>
  <si>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</si>
  <si>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</si>
  <si>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</si>
  <si>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</si>
  <si>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</si>
  <si>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</si>
  <si>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</si>
  <si>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</si>
  <si>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</si>
  <si>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</si>
  <si>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</si>
  <si>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</si>
  <si>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</si>
  <si>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</si>
  <si>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</si>
  <si>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</si>
  <si>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</si>
  <si>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</si>
  <si>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</si>
  <si>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</si>
  <si>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</si>
  <si>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</si>
  <si>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</si>
  <si>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</si>
  <si>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</si>
  <si>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</si>
  <si>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</si>
  <si>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</si>
  <si>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</si>
  <si>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</si>
  <si>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</si>
  <si>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</si>
  <si>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</si>
  <si>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</si>
  <si>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</si>
  <si>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</si>
  <si>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</si>
  <si>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</si>
  <si>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</si>
  <si>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</si>
  <si>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</si>
  <si>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</si>
  <si>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</si>
  <si>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</si>
  <si>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</si>
  <si>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</si>
  <si>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</si>
  <si>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</si>
  <si>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</si>
  <si>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</si>
  <si>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</si>
  <si>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</si>
  <si>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</si>
  <si>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</si>
  <si>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</si>
  <si>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</si>
  <si>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</si>
  <si>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</si>
  <si>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</si>
  <si>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</si>
  <si>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</si>
  <si>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</si>
  <si>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</si>
  <si>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</si>
  <si>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</si>
  <si>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</si>
  <si>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</si>
  <si>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</si>
  <si>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</si>
  <si>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</si>
  <si>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</si>
  <si>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</si>
  <si>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</si>
  <si>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</si>
  <si>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</si>
  <si>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</si>
  <si>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</si>
  <si>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</si>
  <si>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</si>
  <si>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</si>
  <si>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</si>
  <si>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</si>
  <si>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</si>
  <si>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</si>
  <si>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</si>
  <si>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</si>
  <si>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</si>
  <si>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</si>
  <si>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</si>
  <si>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</si>
  <si>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</si>
  <si>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</si>
  <si>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</si>
  <si>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</si>
  <si>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</si>
  <si>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</si>
  <si>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</si>
  <si>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</si>
  <si>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</si>
  <si>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</si>
  <si>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</si>
  <si>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</si>
  <si>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</si>
  <si>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</si>
  <si>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</si>
  <si>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</si>
  <si>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</si>
  <si>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</si>
  <si>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</si>
  <si>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</si>
  <si>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</si>
  <si>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</si>
  <si>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</si>
  <si>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</si>
  <si>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</si>
  <si>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</si>
  <si>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</si>
  <si>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</si>
  <si>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</si>
  <si>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</si>
  <si>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</si>
  <si>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</si>
  <si>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</si>
  <si>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</si>
  <si>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</si>
  <si>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</si>
  <si>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</si>
  <si>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</si>
  <si>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</si>
  <si>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</si>
  <si>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</si>
  <si>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</si>
  <si>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</si>
  <si>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</si>
  <si>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</si>
  <si>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</si>
  <si>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</si>
  <si>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</si>
  <si>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</si>
  <si>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</si>
  <si>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</si>
  <si>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</si>
  <si>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</si>
  <si>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</si>
  <si>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</si>
  <si>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</si>
  <si>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</si>
  <si>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</si>
  <si>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</si>
  <si>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</si>
  <si>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</si>
  <si>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</si>
  <si>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</si>
  <si>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</si>
  <si>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</si>
  <si>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</si>
  <si>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</si>
  <si>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</si>
  <si>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</si>
  <si>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</si>
  <si>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</si>
  <si>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</si>
  <si>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</si>
  <si>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</si>
  <si>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</si>
  <si>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</si>
  <si>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</si>
  <si>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</si>
  <si>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</si>
  <si>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</si>
  <si>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</si>
  <si>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</si>
  <si>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</si>
  <si>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</si>
  <si>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</si>
  <si>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</si>
  <si>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</si>
  <si>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</si>
  <si>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</si>
  <si>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</si>
  <si>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</si>
  <si>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</si>
  <si>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</si>
  <si>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</si>
  <si>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</si>
  <si>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</si>
  <si>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</si>
  <si>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</si>
  <si>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</si>
  <si>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</si>
  <si>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</si>
  <si>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</si>
  <si>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</si>
  <si>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</si>
  <si>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</si>
  <si>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</si>
  <si>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</si>
  <si>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</si>
  <si>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</si>
  <si>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</si>
  <si>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</si>
  <si>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</si>
  <si>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</si>
  <si>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</si>
  <si>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</si>
  <si>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</si>
  <si>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</si>
  <si>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</si>
  <si>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</si>
  <si>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</si>
  <si>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</si>
  <si>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</si>
  <si>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</si>
  <si>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</si>
  <si>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</si>
  <si>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</si>
  <si>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</si>
  <si>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</si>
  <si>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</si>
  <si>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</si>
  <si>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</si>
  <si>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</si>
  <si>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</si>
  <si>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</si>
  <si>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</si>
  <si>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</si>
  <si>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</si>
  <si>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</si>
  <si>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</si>
  <si>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</si>
  <si>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</si>
  <si>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</si>
  <si>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</si>
  <si>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</si>
  <si>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</si>
  <si>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</si>
  <si>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</si>
  <si>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</si>
  <si>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</si>
  <si>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</si>
  <si>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</si>
  <si>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</si>
  <si>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</si>
  <si>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</si>
  <si>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</si>
  <si>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</si>
  <si>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</si>
  <si>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</si>
  <si>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</si>
  <si>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</si>
  <si>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</si>
  <si>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</si>
  <si>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</si>
  <si>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</si>
  <si>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</si>
  <si>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</si>
  <si>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</si>
  <si>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</si>
  <si>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</si>
  <si>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</si>
  <si>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</si>
  <si>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</si>
  <si>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</si>
  <si>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</si>
  <si>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</si>
  <si>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</si>
  <si>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</si>
  <si>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</si>
  <si>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</si>
  <si>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</si>
  <si>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</si>
  <si>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</si>
  <si>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</si>
  <si>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</si>
  <si>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</si>
  <si>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</si>
  <si>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</si>
  <si>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</si>
  <si>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</si>
  <si>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</si>
  <si>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</si>
  <si>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</si>
  <si>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</si>
  <si>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</si>
  <si>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</si>
  <si>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</si>
  <si>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</si>
  <si>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</si>
  <si>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</si>
  <si>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</si>
  <si>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</si>
  <si>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</si>
  <si>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</si>
  <si>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</si>
  <si>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</si>
  <si>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</si>
  <si>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</si>
  <si>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</si>
  <si>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</si>
  <si>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</si>
  <si>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</si>
  <si>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</si>
  <si>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</si>
  <si>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</si>
  <si>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</si>
  <si>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</si>
  <si>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</si>
  <si>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</si>
  <si>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</si>
  <si>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</si>
  <si>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</si>
  <si>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</si>
  <si>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</si>
  <si>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</si>
  <si>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</si>
  <si>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</si>
  <si>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</si>
  <si>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</si>
  <si>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</si>
  <si>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</si>
  <si>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</si>
  <si>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</si>
  <si>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</si>
  <si>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</si>
  <si>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</si>
  <si>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</si>
  <si>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</si>
  <si>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</si>
  <si>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</si>
  <si>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</si>
  <si>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</si>
  <si>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</si>
  <si>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</si>
  <si>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</si>
  <si>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</si>
  <si>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</si>
  <si>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</si>
  <si>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</si>
  <si>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</si>
  <si>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</si>
  <si>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</si>
  <si>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</si>
  <si>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</si>
  <si>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</si>
  <si>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</si>
  <si>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</si>
  <si>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</si>
  <si>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</si>
  <si>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</si>
  <si>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</si>
  <si>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</si>
  <si>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</si>
  <si>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</si>
  <si>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</si>
  <si>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</si>
  <si>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</si>
  <si>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</si>
  <si>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</si>
  <si>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</si>
  <si>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</si>
  <si>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</si>
  <si>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</si>
  <si>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</si>
  <si>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</si>
  <si>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</si>
  <si>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</si>
  <si>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</si>
  <si>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</si>
  <si>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</si>
  <si>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</si>
  <si>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</si>
  <si>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</si>
  <si>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</si>
  <si>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</si>
  <si>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</si>
  <si>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</si>
  <si>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</si>
  <si>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</si>
  <si>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</si>
  <si>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</si>
  <si>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</si>
  <si>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</si>
  <si>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</si>
  <si>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</si>
  <si>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</si>
  <si>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</si>
  <si>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</si>
  <si>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</si>
  <si>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</si>
  <si>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</si>
  <si>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</si>
  <si>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</si>
  <si>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</si>
  <si>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</si>
  <si>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</si>
  <si>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</si>
  <si>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</si>
  <si>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</si>
  <si>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</si>
  <si>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</si>
  <si>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</si>
  <si>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</si>
  <si>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</si>
  <si>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</si>
  <si>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</si>
  <si>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</si>
  <si>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</si>
  <si>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</si>
  <si>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</si>
  <si>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</si>
  <si>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</si>
  <si>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</si>
  <si>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</si>
  <si>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</si>
  <si>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</si>
  <si>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</si>
  <si>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</si>
  <si>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</si>
  <si>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</si>
  <si>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</si>
  <si>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</si>
  <si>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</si>
  <si>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</si>
  <si>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</si>
  <si>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</si>
  <si>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</si>
  <si>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</si>
  <si>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</si>
  <si>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</si>
  <si>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</si>
  <si>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</si>
  <si>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</si>
  <si>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</si>
  <si>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</si>
  <si>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</si>
  <si>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</si>
  <si>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</si>
  <si>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</si>
  <si>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</si>
  <si>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</si>
  <si>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</si>
  <si>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</si>
  <si>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</si>
  <si>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</si>
  <si>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</si>
  <si>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</si>
  <si>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</si>
  <si>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</si>
  <si>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</si>
  <si>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</si>
  <si>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</si>
  <si>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</si>
  <si>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</si>
  <si>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</si>
  <si>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</si>
  <si>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</si>
  <si>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</si>
  <si>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</si>
  <si>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</si>
  <si>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</si>
  <si>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</si>
  <si>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</si>
  <si>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</si>
  <si>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</si>
  <si>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</si>
  <si>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</si>
  <si>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</si>
  <si>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</si>
  <si>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</si>
  <si>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</si>
  <si>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</si>
  <si>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</si>
  <si>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</si>
  <si>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</si>
  <si>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</si>
  <si>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</si>
  <si>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</si>
  <si>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</si>
  <si>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</si>
  <si>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</si>
  <si>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</si>
  <si>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</si>
  <si>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</si>
  <si>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</si>
  <si>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</si>
  <si>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</si>
  <si>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</si>
  <si>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</si>
  <si>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</si>
  <si>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</si>
  <si>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</si>
  <si>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</si>
  <si>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</si>
  <si>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</si>
  <si>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</si>
  <si>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</si>
  <si>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</si>
  <si>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</si>
  <si>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</si>
  <si>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</si>
  <si>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</si>
  <si>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</si>
  <si>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</si>
  <si>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</si>
  <si>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</si>
  <si>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</si>
  <si>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</si>
  <si>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</si>
  <si>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</si>
  <si>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</si>
  <si>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</si>
  <si>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</si>
  <si>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</si>
  <si>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</si>
  <si>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</si>
  <si>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</si>
  <si>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</si>
  <si>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</si>
  <si>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</si>
  <si>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</si>
  <si>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</si>
  <si>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</si>
  <si>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</si>
  <si>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</si>
  <si>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</si>
  <si>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</si>
  <si>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</si>
  <si>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</si>
  <si>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</si>
  <si>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</si>
  <si>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</si>
  <si>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</si>
  <si>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</si>
  <si>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</si>
  <si>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</si>
  <si>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</si>
  <si>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</si>
  <si>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</si>
  <si>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</si>
  <si>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</si>
  <si>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</si>
  <si>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</si>
  <si>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</si>
  <si>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</si>
  <si>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</si>
  <si>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</si>
  <si>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</si>
  <si>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</si>
  <si>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</si>
  <si>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</si>
  <si>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</si>
  <si>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</si>
  <si>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</si>
  <si>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</si>
  <si>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</si>
  <si>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</si>
  <si>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</si>
  <si>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</si>
  <si>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</si>
  <si>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</si>
  <si>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</si>
  <si>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</si>
  <si>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</si>
  <si>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</si>
  <si>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</si>
  <si>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</si>
  <si>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</si>
  <si>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</si>
  <si>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</si>
  <si>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</si>
  <si>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</si>
  <si>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</si>
  <si>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</si>
  <si>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</si>
  <si>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</si>
  <si>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</si>
  <si>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</si>
  <si>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</si>
  <si>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</si>
  <si>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</si>
  <si>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</si>
  <si>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</si>
  <si>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</si>
  <si>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</si>
  <si>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</si>
  <si>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</si>
  <si>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</si>
  <si>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</si>
  <si>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</si>
  <si>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</si>
  <si>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</si>
  <si>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</si>
  <si>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</si>
  <si>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</si>
  <si>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</si>
  <si>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</si>
  <si>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</si>
  <si>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</si>
  <si>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</si>
  <si>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</si>
  <si>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</si>
  <si>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</si>
  <si>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</si>
  <si>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</si>
  <si>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</si>
  <si>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</si>
  <si>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</si>
  <si>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</si>
  <si>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</si>
  <si>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</si>
  <si>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</si>
  <si>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</si>
  <si>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</si>
  <si>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</si>
  <si>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</si>
  <si>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</si>
  <si>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</si>
  <si>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</si>
  <si>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</si>
  <si>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</si>
  <si>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</si>
  <si>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</si>
  <si>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</si>
  <si>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</si>
  <si>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</si>
  <si>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</si>
  <si>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</si>
  <si>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</si>
  <si>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</si>
  <si>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</si>
  <si>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</si>
  <si>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</si>
  <si>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</si>
  <si>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</si>
  <si>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</si>
  <si>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</si>
  <si>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</si>
  <si>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</si>
  <si>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</si>
  <si>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</si>
  <si>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</si>
  <si>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</si>
  <si>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</si>
  <si>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</si>
  <si>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</si>
  <si>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</si>
  <si>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</si>
  <si>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</si>
  <si>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</si>
  <si>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</si>
  <si>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</si>
  <si>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</si>
  <si>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</si>
  <si>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</si>
  <si>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</si>
  <si>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</si>
  <si>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</si>
  <si>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</si>
  <si>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</si>
  <si>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</si>
  <si>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</si>
  <si>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</si>
  <si>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</si>
  <si>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</si>
  <si>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</si>
  <si>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</si>
  <si>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</si>
  <si>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</si>
  <si>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</si>
  <si>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</si>
  <si>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</si>
  <si>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</si>
  <si>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</si>
  <si>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</si>
  <si>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</si>
  <si>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</si>
  <si>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</si>
  <si>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</si>
  <si>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</si>
  <si>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</si>
  <si>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</si>
  <si>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</si>
  <si>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</si>
  <si>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</si>
  <si>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</si>
  <si>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</si>
  <si>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</si>
  <si>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</si>
  <si>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</si>
  <si>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</si>
  <si>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</si>
  <si>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</si>
  <si>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</si>
  <si>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</si>
  <si>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</si>
  <si>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</si>
  <si>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</si>
  <si>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</si>
  <si>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</si>
  <si>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</si>
  <si>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</si>
  <si>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</si>
  <si>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</si>
  <si>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</si>
  <si>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</si>
  <si>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</si>
  <si>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</si>
  <si>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</si>
  <si>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</si>
  <si>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</si>
  <si>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</si>
  <si>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</si>
  <si>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</si>
  <si>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</si>
  <si>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</si>
  <si>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</si>
  <si>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</si>
  <si>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</si>
  <si>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</si>
  <si>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</si>
  <si>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</si>
  <si>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</si>
  <si>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</si>
  <si>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</si>
  <si>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</si>
  <si>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</si>
  <si>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</si>
  <si>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</si>
  <si>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</si>
  <si>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</si>
  <si>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</si>
  <si>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</si>
  <si>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</si>
  <si>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</si>
  <si>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</si>
  <si>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</si>
  <si>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</si>
  <si>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</si>
  <si>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</si>
  <si>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</si>
  <si>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</si>
  <si>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</si>
  <si>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</si>
  <si>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</si>
  <si>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</si>
  <si>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</si>
  <si>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</si>
  <si>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</si>
  <si>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</si>
  <si>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</si>
  <si>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</si>
  <si>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</si>
  <si>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</si>
  <si>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</si>
  <si>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</si>
  <si>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</si>
  <si>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</si>
  <si>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</si>
  <si>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</si>
  <si>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</si>
  <si>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</si>
  <si>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</si>
  <si>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</si>
  <si>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</si>
  <si>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</si>
  <si>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</si>
  <si>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</si>
  <si>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</si>
  <si>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</si>
  <si>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</si>
  <si>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</si>
  <si>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</si>
  <si>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</si>
  <si>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</si>
  <si>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</si>
  <si>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</si>
  <si>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</si>
  <si>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</si>
  <si>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</si>
  <si>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</si>
  <si>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</si>
  <si>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</si>
  <si>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</si>
  <si>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</si>
  <si>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</si>
  <si>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</si>
  <si>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</si>
  <si>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</si>
  <si>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</si>
  <si>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</si>
  <si>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</si>
  <si>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</si>
  <si>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</si>
  <si>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</si>
  <si>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</si>
  <si>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</si>
  <si>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</si>
  <si>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</si>
  <si>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</si>
  <si>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</si>
  <si>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</si>
  <si>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</si>
  <si>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</si>
  <si>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</si>
  <si>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</si>
  <si>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</si>
  <si>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</si>
  <si>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</si>
  <si>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</si>
  <si>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</si>
  <si>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</si>
  <si>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</si>
  <si>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</si>
  <si>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</si>
  <si>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</si>
  <si>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</si>
  <si>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</si>
  <si>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</si>
  <si>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</si>
  <si>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</si>
  <si>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</si>
  <si>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</si>
  <si>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</si>
  <si>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</si>
  <si>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</si>
  <si>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</si>
  <si>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</si>
  <si>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</si>
  <si>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</si>
  <si>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</si>
  <si>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</si>
  <si>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</si>
  <si>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</si>
  <si>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</si>
  <si>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</si>
  <si>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</si>
  <si>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</si>
  <si>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</si>
  <si>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</si>
  <si>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</si>
  <si>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</si>
  <si>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</si>
  <si>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</si>
  <si>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</si>
  <si>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</si>
  <si>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</si>
  <si>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</si>
  <si>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</si>
  <si>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</si>
  <si>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</si>
  <si>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</si>
  <si>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</si>
  <si>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</si>
  <si>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</si>
  <si>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</si>
  <si>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</si>
  <si>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</si>
  <si>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</si>
  <si>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</si>
  <si>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</si>
  <si>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</si>
  <si>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</si>
  <si>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</si>
  <si>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</si>
  <si>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</si>
  <si>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</si>
  <si>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</si>
  <si>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</si>
  <si>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</si>
  <si>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</si>
  <si>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</si>
  <si>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</si>
  <si>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</si>
  <si>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</si>
  <si>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</si>
  <si>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</si>
  <si>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</si>
  <si>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</si>
  <si>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</si>
  <si>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</si>
  <si>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</si>
  <si>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</si>
  <si>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</si>
  <si>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</si>
  <si>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</si>
  <si>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</si>
  <si>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</si>
  <si>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</si>
  <si>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</si>
  <si>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</si>
  <si>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</si>
  <si>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</si>
  <si>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</si>
  <si>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</si>
  <si>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</si>
  <si>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</si>
  <si>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</si>
  <si>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</si>
  <si>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</si>
  <si>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</si>
  <si>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</si>
  <si>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</si>
  <si>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</si>
  <si>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</si>
  <si>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</si>
  <si>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</si>
  <si>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</si>
  <si>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</si>
  <si>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</si>
  <si>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</si>
  <si>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</si>
  <si>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</si>
  <si>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</si>
  <si>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</si>
  <si>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</si>
  <si>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</si>
  <si>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</si>
  <si>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</si>
  <si>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</si>
  <si>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</si>
  <si>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</si>
  <si>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</si>
  <si>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</si>
  <si>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</si>
  <si>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</si>
  <si>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</si>
  <si>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</si>
  <si>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</si>
  <si>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</si>
  <si>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</si>
  <si>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</si>
  <si>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</si>
  <si>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</si>
  <si>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</si>
  <si>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</si>
  <si>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</si>
  <si>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</si>
  <si>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</si>
  <si>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</si>
  <si>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</si>
  <si>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</si>
  <si>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</si>
  <si>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</si>
  <si>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</si>
  <si>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</si>
  <si>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</si>
  <si>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</si>
  <si>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</si>
  <si>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</si>
  <si>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</si>
  <si>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</si>
  <si>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</si>
  <si>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</si>
  <si>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</si>
  <si>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</si>
  <si>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</si>
  <si>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</si>
  <si>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</si>
  <si>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</si>
  <si>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</si>
  <si>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</si>
  <si>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</si>
  <si>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</si>
  <si>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</si>
  <si>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</si>
  <si>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</si>
  <si>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</si>
  <si>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</si>
  <si>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</si>
  <si>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</si>
  <si>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</si>
  <si>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</si>
  <si>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</si>
  <si>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</si>
  <si>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</si>
  <si>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</si>
  <si>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</si>
  <si>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</si>
  <si>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</si>
  <si>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</si>
  <si>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</si>
  <si>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</si>
  <si>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</si>
  <si>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</si>
  <si>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</si>
  <si>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</si>
  <si>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</si>
  <si>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</si>
  <si>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</si>
  <si>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</si>
  <si>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</si>
  <si>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</si>
  <si>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</si>
  <si>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</si>
  <si>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</si>
  <si>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</si>
  <si>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</si>
  <si>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</si>
  <si>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</si>
  <si>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</si>
  <si>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</si>
  <si>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</si>
  <si>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</si>
  <si>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</si>
  <si>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</si>
  <si>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</si>
  <si>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</si>
  <si>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</si>
  <si>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</si>
  <si>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</si>
  <si>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</si>
  <si>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</si>
  <si>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</si>
  <si>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</si>
  <si>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</si>
  <si>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</si>
  <si>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</si>
  <si>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</si>
  <si>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</si>
  <si>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</si>
  <si>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</si>
  <si>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</si>
  <si>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</si>
  <si>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</si>
  <si>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</si>
  <si>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</si>
  <si>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</si>
  <si>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</si>
  <si>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</si>
  <si>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</si>
  <si>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</si>
  <si>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</si>
  <si>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</si>
  <si>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</si>
  <si>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</si>
  <si>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</si>
  <si>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</si>
  <si>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</si>
  <si>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</si>
  <si>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</si>
  <si>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</si>
  <si>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</si>
  <si>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</si>
  <si>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</si>
  <si>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</si>
  <si>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</si>
  <si>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</si>
  <si>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</si>
  <si>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</si>
  <si>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</si>
  <si>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</si>
  <si>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</si>
  <si>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</si>
  <si>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</si>
  <si>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</si>
  <si>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</si>
  <si>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</si>
  <si>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</si>
  <si>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</si>
  <si>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</si>
  <si>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</si>
  <si>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</si>
  <si>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</si>
  <si>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</si>
  <si>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</si>
  <si>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</si>
  <si>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</si>
  <si>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</si>
  <si>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</si>
  <si>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</si>
  <si>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</si>
  <si>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</si>
  <si>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</si>
  <si>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</si>
  <si>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</si>
  <si>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</si>
  <si>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</si>
  <si>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</si>
  <si>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</si>
  <si>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</si>
  <si>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</si>
  <si>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</si>
  <si>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</si>
  <si>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</si>
  <si>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</si>
  <si>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</si>
  <si>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</si>
  <si>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</si>
  <si>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</si>
  <si>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</si>
  <si>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</si>
  <si>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</si>
  <si>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</si>
  <si>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</si>
  <si>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</si>
  <si>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</si>
  <si>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</si>
  <si>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</si>
  <si>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</si>
  <si>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</si>
  <si>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</si>
  <si>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</si>
  <si>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</si>
  <si>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</si>
  <si>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</si>
  <si>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</si>
  <si>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</si>
  <si>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</si>
  <si>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</si>
  <si>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</si>
  <si>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</si>
  <si>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</si>
  <si>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</si>
  <si>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</si>
  <si>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</si>
  <si>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</si>
  <si>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</si>
  <si>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</si>
  <si>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</si>
  <si>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</si>
  <si>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</si>
  <si>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</si>
  <si>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</si>
  <si>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</si>
  <si>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</si>
  <si>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</si>
  <si>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</si>
  <si>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</si>
  <si>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</si>
  <si>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</si>
  <si>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</si>
  <si>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</si>
  <si>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</si>
  <si>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</si>
  <si>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</si>
  <si>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</si>
  <si>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</si>
  <si>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</si>
  <si>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</si>
  <si>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</si>
  <si>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</si>
  <si>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</si>
  <si>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</si>
  <si>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</si>
  <si>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</si>
  <si>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</si>
  <si>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</si>
  <si>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</si>
  <si>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</si>
  <si>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</si>
  <si>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</si>
  <si>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</si>
  <si>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</si>
  <si>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</si>
  <si>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</si>
  <si>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</si>
  <si>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</si>
  <si>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</si>
  <si>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</si>
  <si>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</si>
  <si>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</si>
  <si>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</si>
  <si>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</si>
  <si>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</si>
  <si>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</si>
  <si>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</si>
  <si>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</si>
  <si>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</si>
  <si>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</si>
  <si>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</si>
  <si>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</si>
  <si>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</si>
  <si>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</si>
  <si>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</si>
  <si>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</si>
  <si>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</si>
  <si>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</si>
  <si>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</si>
  <si>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</si>
  <si>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</si>
  <si>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</si>
  <si>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</si>
  <si>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</si>
  <si>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</si>
  <si>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</si>
  <si>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</si>
  <si>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</si>
  <si>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</si>
  <si>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</si>
  <si>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</si>
  <si>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</si>
  <si>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</si>
  <si>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</si>
  <si>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</si>
  <si>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</si>
  <si>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</si>
  <si>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</si>
  <si>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</si>
  <si>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</si>
  <si>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</si>
  <si>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</si>
  <si>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</si>
  <si>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</si>
  <si>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</si>
  <si>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</si>
  <si>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</si>
  <si>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</si>
  <si>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</si>
  <si>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</si>
  <si>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</si>
  <si>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</si>
  <si>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</si>
  <si>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</si>
  <si>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</si>
  <si>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</si>
  <si>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</si>
  <si>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</si>
  <si>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</si>
  <si>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</si>
  <si>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</si>
  <si>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</si>
  <si>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</si>
  <si>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</si>
  <si>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</si>
  <si>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</si>
  <si>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</si>
  <si>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</si>
  <si>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</si>
  <si>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</si>
  <si>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</si>
  <si>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</si>
  <si>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</si>
  <si>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</si>
  <si>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</si>
  <si>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</si>
  <si>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</si>
  <si>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</si>
  <si>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</si>
  <si>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</si>
  <si>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</si>
  <si>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</si>
  <si>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</si>
  <si>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</si>
  <si>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</si>
  <si>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</si>
  <si>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</si>
  <si>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</si>
  <si>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</si>
  <si>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</si>
  <si>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</si>
  <si>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</si>
  <si>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</si>
  <si>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</si>
  <si>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</si>
  <si>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</si>
  <si>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</si>
  <si>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</si>
  <si>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</si>
  <si>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</si>
  <si>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</si>
  <si>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</si>
  <si>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</si>
  <si>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</si>
  <si>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</si>
  <si>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</si>
  <si>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</si>
  <si>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</si>
  <si>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</si>
  <si>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</si>
  <si>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</si>
  <si>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</si>
  <si>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</si>
  <si>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</si>
  <si>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</si>
  <si>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</si>
  <si>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</si>
  <si>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</si>
  <si>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</si>
  <si>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</si>
  <si>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</si>
  <si>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</si>
  <si>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</si>
  <si>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</si>
  <si>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</si>
  <si>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</si>
  <si>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</si>
  <si>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</si>
  <si>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</si>
  <si>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</si>
  <si>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</si>
  <si>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</si>
  <si>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</si>
  <si>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</si>
  <si>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</si>
  <si>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</si>
  <si>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</si>
  <si>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</si>
  <si>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</si>
  <si>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</si>
  <si>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</si>
  <si>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</si>
  <si>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</si>
  <si>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</si>
  <si>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</si>
  <si>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</si>
  <si>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</si>
  <si>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</si>
  <si>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</si>
  <si>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</si>
  <si>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</si>
  <si>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</si>
  <si>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</si>
  <si>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</si>
  <si>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</si>
  <si>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</si>
  <si>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</si>
  <si>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</si>
  <si>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</si>
  <si>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</si>
  <si>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</si>
  <si>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</si>
  <si>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</si>
  <si>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</si>
  <si>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</si>
  <si>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</si>
  <si>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</si>
  <si>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</si>
  <si>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</si>
  <si>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</si>
  <si>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</si>
  <si>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</si>
  <si>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</si>
  <si>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</si>
  <si>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</si>
  <si>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</si>
  <si>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</si>
  <si>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</si>
  <si>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</si>
  <si>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</si>
  <si>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</si>
  <si>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</si>
  <si>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</si>
  <si>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</si>
  <si>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</si>
  <si>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</si>
  <si>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</si>
  <si>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</si>
  <si>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</si>
  <si>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</si>
  <si>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</si>
  <si>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</si>
  <si>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</si>
  <si>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</si>
  <si>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</si>
  <si>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</si>
  <si>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</si>
  <si>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</si>
  <si>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</si>
  <si>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</si>
  <si>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</si>
  <si>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</si>
  <si>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</si>
  <si>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</si>
  <si>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</si>
  <si>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</si>
  <si>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</si>
  <si>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</si>
  <si>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</si>
  <si>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</si>
  <si>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</si>
  <si>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</si>
  <si>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</si>
  <si>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</si>
  <si>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</si>
  <si>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</si>
  <si>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</si>
  <si>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</si>
  <si>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</si>
  <si>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</si>
  <si>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</si>
  <si>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</si>
  <si>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</si>
  <si>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</si>
  <si>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</si>
  <si>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</si>
  <si>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</si>
  <si>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</si>
  <si>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</si>
  <si>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</si>
  <si>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</si>
  <si>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</si>
  <si>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</si>
  <si>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</si>
  <si>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</si>
  <si>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</si>
  <si>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</si>
  <si>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</si>
  <si>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</si>
  <si>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</si>
  <si>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</si>
  <si>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</si>
  <si>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</si>
  <si>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</si>
  <si>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</si>
  <si>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</si>
  <si>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</si>
  <si>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</si>
  <si>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</si>
  <si>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</si>
  <si>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</si>
  <si>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</si>
  <si>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</si>
  <si>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</si>
  <si>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</si>
  <si>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</si>
  <si>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</si>
  <si>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</si>
  <si>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</si>
  <si>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</si>
  <si>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</si>
  <si>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</si>
  <si>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</si>
  <si>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</si>
  <si>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</si>
  <si>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</si>
  <si>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</si>
  <si>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</si>
  <si>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</si>
  <si>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</si>
  <si>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</si>
  <si>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</si>
  <si>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</si>
  <si>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</si>
  <si>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</si>
  <si>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</si>
  <si>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</si>
  <si>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</si>
  <si>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</si>
  <si>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</si>
  <si>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</si>
  <si>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</si>
  <si>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</si>
  <si>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</si>
  <si>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</si>
  <si>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</si>
  <si>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</si>
  <si>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</si>
  <si>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</si>
  <si>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</si>
  <si>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</si>
  <si>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</si>
  <si>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</si>
  <si>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</si>
  <si>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</si>
  <si>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</si>
  <si>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</si>
  <si>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</si>
  <si>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</si>
  <si>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</si>
  <si>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</si>
  <si>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</si>
  <si>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</si>
  <si>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</si>
  <si>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</si>
  <si>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</si>
  <si>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</si>
  <si>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</si>
  <si>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</si>
  <si>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</si>
  <si>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</si>
  <si>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</si>
  <si>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</si>
  <si>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</si>
  <si>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</si>
  <si>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</si>
  <si>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</si>
  <si>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</si>
  <si>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</si>
  <si>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</si>
  <si>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</si>
  <si>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</si>
  <si>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</si>
  <si>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</si>
  <si>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</si>
  <si>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</si>
  <si>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</si>
  <si>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</si>
  <si>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</si>
  <si>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</si>
  <si>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</si>
  <si>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</si>
  <si>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</si>
  <si>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</si>
  <si>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</si>
  <si>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</si>
  <si>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</si>
  <si>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</si>
  <si>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</si>
  <si>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</si>
  <si>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</si>
  <si>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</si>
  <si>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</si>
  <si>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</si>
  <si>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</si>
  <si>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</si>
  <si>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</si>
  <si>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</si>
  <si>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</si>
  <si>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</si>
  <si>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</si>
  <si>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</si>
  <si>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</si>
  <si>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</si>
  <si>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</si>
  <si>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</si>
  <si>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</si>
  <si>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</si>
  <si>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</si>
  <si>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</si>
  <si>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</si>
  <si>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</si>
  <si>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</si>
  <si>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</si>
  <si>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</si>
  <si>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</si>
  <si>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</si>
  <si>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</si>
  <si>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</si>
  <si>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</si>
  <si>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</si>
  <si>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</si>
  <si>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</si>
  <si>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</si>
  <si>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</si>
  <si>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</si>
  <si>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</si>
  <si>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</si>
  <si>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</si>
  <si>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</si>
  <si>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</si>
  <si>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</si>
  <si>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</si>
  <si>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</si>
  <si>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</si>
  <si>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</si>
  <si>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</si>
  <si>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</si>
  <si>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</si>
  <si>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</si>
  <si>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</si>
  <si>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</si>
  <si>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</si>
  <si>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</si>
  <si>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</si>
  <si>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</si>
  <si>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</si>
  <si>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</si>
  <si>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</si>
  <si>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</si>
  <si>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</si>
  <si>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</si>
  <si>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</si>
  <si>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</si>
  <si>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</si>
  <si>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</si>
  <si>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</si>
  <si>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</si>
  <si>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</si>
  <si>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</si>
  <si>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</si>
  <si>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</si>
  <si>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</si>
  <si>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</si>
  <si>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</si>
  <si>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</si>
  <si>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</si>
  <si>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</si>
  <si>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</si>
  <si>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</si>
  <si>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</si>
  <si>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</si>
  <si>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</si>
  <si>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</si>
  <si>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</si>
  <si>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</si>
  <si>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</si>
  <si>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</si>
  <si>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</si>
  <si>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</si>
  <si>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</si>
  <si>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</si>
  <si>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</si>
  <si>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</si>
  <si>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</si>
  <si>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</si>
  <si>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</si>
  <si>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</si>
  <si>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</si>
  <si>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</si>
  <si>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</si>
  <si>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</si>
  <si>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</si>
  <si>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</si>
  <si>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</si>
  <si>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</si>
  <si>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</si>
  <si>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</si>
  <si>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</si>
  <si>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</si>
  <si>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</si>
  <si>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</si>
  <si>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</si>
  <si>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</si>
  <si>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</si>
  <si>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</si>
  <si>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</si>
  <si>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</si>
  <si>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</si>
  <si>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</si>
  <si>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</si>
  <si>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</si>
  <si>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</si>
  <si>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</si>
  <si>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</si>
  <si>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</si>
  <si>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</si>
  <si>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</si>
  <si>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</si>
  <si>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</si>
  <si>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</si>
  <si>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</si>
  <si>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</si>
  <si>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</si>
  <si>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</si>
  <si>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</si>
  <si>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</si>
  <si>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</si>
  <si>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</si>
  <si>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</si>
  <si>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</si>
  <si>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</si>
  <si>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</si>
  <si>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</si>
  <si>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</si>
  <si>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</si>
  <si>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</si>
  <si>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</si>
  <si>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</si>
  <si>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</si>
  <si>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</si>
  <si>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</si>
  <si>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</si>
  <si>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</si>
  <si>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</si>
  <si>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</si>
  <si>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</si>
  <si>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</si>
  <si>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</si>
  <si>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</si>
  <si>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</si>
  <si>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</si>
  <si>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</si>
  <si>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</si>
  <si>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</si>
  <si>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</si>
  <si>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</si>
  <si>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</si>
  <si>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</si>
  <si>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</si>
  <si>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</si>
  <si>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</si>
  <si>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</si>
  <si>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</si>
  <si>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</si>
  <si>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</si>
  <si>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</si>
  <si>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</si>
  <si>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</si>
  <si>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</si>
  <si>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</si>
  <si>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</si>
  <si>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</si>
  <si>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</si>
  <si>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</si>
  <si>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</si>
  <si>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</si>
  <si>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</si>
  <si>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</si>
  <si>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</si>
  <si>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</si>
  <si>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</si>
  <si>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</si>
  <si>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</si>
  <si>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</si>
  <si>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</si>
  <si>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</si>
  <si>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</si>
  <si>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</si>
  <si>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</si>
  <si>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</si>
  <si>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</si>
  <si>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</si>
  <si>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</si>
  <si>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</si>
  <si>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</si>
  <si>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</si>
  <si>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</si>
  <si>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</si>
  <si>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</si>
  <si>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</si>
  <si>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</si>
  <si>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</si>
  <si>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</si>
  <si>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</si>
  <si>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</si>
  <si>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</si>
  <si>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</si>
  <si>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</si>
  <si>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</si>
  <si>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</si>
  <si>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</si>
  <si>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</si>
  <si>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</si>
  <si>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</si>
  <si>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</si>
  <si>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</si>
  <si>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</si>
  <si>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</si>
  <si>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</si>
  <si>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</si>
  <si>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</si>
  <si>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</si>
  <si>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</si>
  <si>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</si>
  <si>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</si>
  <si>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</si>
  <si>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</si>
  <si>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</si>
  <si>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</si>
  <si>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</si>
  <si>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</si>
  <si>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</si>
  <si>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</si>
  <si>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</si>
  <si>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</si>
  <si>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</si>
  <si>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</si>
  <si>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</si>
  <si>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</si>
  <si>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</si>
  <si>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</si>
  <si>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</si>
  <si>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</si>
  <si>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</si>
  <si>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</si>
  <si>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</si>
  <si>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</si>
  <si>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</si>
  <si>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</si>
  <si>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</si>
  <si>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</si>
  <si>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</si>
  <si>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</si>
  <si>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</si>
  <si>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</si>
  <si>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</si>
  <si>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</si>
  <si>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</si>
  <si>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</si>
  <si>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</si>
  <si>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</si>
  <si>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</si>
  <si>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</si>
  <si>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</si>
  <si>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</si>
  <si>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</si>
  <si>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</si>
  <si>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</si>
  <si>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</si>
  <si>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</si>
  <si>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</si>
  <si>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</si>
  <si>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</si>
  <si>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</si>
  <si>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</si>
  <si>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</si>
  <si>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</si>
  <si>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</si>
  <si>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</si>
  <si>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</si>
  <si>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</si>
  <si>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</si>
  <si>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</si>
  <si>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</si>
  <si>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</si>
  <si>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</si>
  <si>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</si>
  <si>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</si>
  <si>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</si>
  <si>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</si>
  <si>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</si>
  <si>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</si>
  <si>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</si>
  <si>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</si>
  <si>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</si>
  <si>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</si>
  <si>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</si>
  <si>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</si>
  <si>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</si>
  <si>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</si>
  <si>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</si>
  <si>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</si>
  <si>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</si>
  <si>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</si>
  <si>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</si>
  <si>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</si>
  <si>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</si>
  <si>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</si>
  <si>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</si>
  <si>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</si>
  <si>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</si>
  <si>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</si>
  <si>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</si>
  <si>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</si>
  <si>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</si>
  <si>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</si>
  <si>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</si>
  <si>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</si>
  <si>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</si>
  <si>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</si>
  <si>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</si>
  <si>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</si>
  <si>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</si>
  <si>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</si>
  <si>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</si>
  <si>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</si>
  <si>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</si>
  <si>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</si>
  <si>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</si>
  <si>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</si>
  <si>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</si>
  <si>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</si>
  <si>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</si>
  <si>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</si>
  <si>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</si>
  <si>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</si>
  <si>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</si>
  <si>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</si>
  <si>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</si>
  <si>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</si>
  <si>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</si>
  <si>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</si>
  <si>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</si>
  <si>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</si>
  <si>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</si>
  <si>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</si>
  <si>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</si>
  <si>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</si>
  <si>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</si>
  <si>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</si>
  <si>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</si>
  <si>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</si>
  <si>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</si>
  <si>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</si>
  <si>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</si>
  <si>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</si>
  <si>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</si>
  <si>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</si>
  <si>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</si>
  <si>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</si>
  <si>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</si>
  <si>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</si>
  <si>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</si>
  <si>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</si>
  <si>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</si>
  <si>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</si>
  <si>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</si>
  <si>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</si>
  <si>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</si>
  <si>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</si>
  <si>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</si>
  <si>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</si>
  <si>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</si>
  <si>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</si>
  <si>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</si>
  <si>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</si>
  <si>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</si>
  <si>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</si>
  <si>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</si>
  <si>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</si>
  <si>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</si>
  <si>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</si>
  <si>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</si>
  <si>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</si>
  <si>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</si>
  <si>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</si>
  <si>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</si>
  <si>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</si>
  <si>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</si>
  <si>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</si>
  <si>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</si>
  <si>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</si>
  <si>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</si>
  <si>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</si>
  <si>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</si>
  <si>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</si>
  <si>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</si>
  <si>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</si>
  <si>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</si>
  <si>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</si>
  <si>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</si>
  <si>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</si>
  <si>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</si>
  <si>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</si>
  <si>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</si>
  <si>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</si>
  <si>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</si>
  <si>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</si>
  <si>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</si>
  <si>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</si>
  <si>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</si>
  <si>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</si>
  <si>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</si>
  <si>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</si>
  <si>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</si>
  <si>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</si>
  <si>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</si>
  <si>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</si>
  <si>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</si>
  <si>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</si>
  <si>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</si>
  <si>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</si>
  <si>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</si>
  <si>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</si>
  <si>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</si>
  <si>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</si>
  <si>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</si>
  <si>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</si>
  <si>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</si>
  <si>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</si>
  <si>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</si>
  <si>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</si>
  <si>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</si>
  <si>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</si>
  <si>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</si>
  <si>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</si>
  <si>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</si>
  <si>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</si>
  <si>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</si>
  <si>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</si>
  <si>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</si>
  <si>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</si>
  <si>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</si>
  <si>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</si>
  <si>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</si>
  <si>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</si>
  <si>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</si>
  <si>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</si>
  <si>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</si>
  <si>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</si>
  <si>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</si>
  <si>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</si>
  <si>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</si>
  <si>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</si>
  <si>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</si>
  <si>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</si>
  <si>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</si>
  <si>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</si>
  <si>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</si>
  <si>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</si>
  <si>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</si>
  <si>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</si>
  <si>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</si>
  <si>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</si>
  <si>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</si>
  <si>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</si>
  <si>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</si>
  <si>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</si>
  <si>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</si>
  <si>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</si>
  <si>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</si>
  <si>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</si>
  <si>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</si>
  <si>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</si>
  <si>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</si>
  <si>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</si>
  <si>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</si>
  <si>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</si>
  <si>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</si>
  <si>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</si>
  <si>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</si>
  <si>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</si>
  <si>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</si>
  <si>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</si>
  <si>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</si>
  <si>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</si>
  <si>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</si>
  <si>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</si>
  <si>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</si>
  <si>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</si>
  <si>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</si>
  <si>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</si>
  <si>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</si>
  <si>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</si>
  <si>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</si>
  <si>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</si>
  <si>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</si>
  <si>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</si>
  <si>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</si>
  <si>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</si>
  <si>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</si>
  <si>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</si>
  <si>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</si>
  <si>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</si>
  <si>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</si>
  <si>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</si>
  <si>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</si>
  <si>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</si>
  <si>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</si>
  <si>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</si>
  <si>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</si>
  <si>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</si>
  <si>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</si>
  <si>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</si>
  <si>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</si>
  <si>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</si>
  <si>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</si>
  <si>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</si>
  <si>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</si>
  <si>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</si>
  <si>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</si>
  <si>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</si>
  <si>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</si>
  <si>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</si>
  <si>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</si>
  <si>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</si>
  <si>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</si>
  <si>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</si>
  <si>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</si>
  <si>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</si>
  <si>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</si>
  <si>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</si>
  <si>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</si>
  <si>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</si>
  <si>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</si>
  <si>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</si>
  <si>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</si>
  <si>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</si>
  <si>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</si>
  <si>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</si>
  <si>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</si>
  <si>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</si>
  <si>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</si>
  <si>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</si>
  <si>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</si>
  <si>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</si>
  <si>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</si>
  <si>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</si>
  <si>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</si>
  <si>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</si>
  <si>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</si>
  <si>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</si>
  <si>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</si>
  <si>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</si>
  <si>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</si>
  <si>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</si>
  <si>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</si>
  <si>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</si>
  <si>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</si>
  <si>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</si>
  <si>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</si>
  <si>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</si>
  <si>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</si>
  <si>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</si>
  <si>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</si>
  <si>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</si>
  <si>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</si>
  <si>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</si>
  <si>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</si>
  <si>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</si>
  <si>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</si>
  <si>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</si>
  <si>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</si>
  <si>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</si>
  <si>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</si>
  <si>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</si>
  <si>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</si>
  <si>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</si>
  <si>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</si>
  <si>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</si>
  <si>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</si>
  <si>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</si>
  <si>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</si>
  <si>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</si>
  <si>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</si>
  <si>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</si>
  <si>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</si>
  <si>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</si>
  <si>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</si>
  <si>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</si>
  <si>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</si>
  <si>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</si>
  <si>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</si>
  <si>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</si>
  <si>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</si>
  <si>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</si>
  <si>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</si>
  <si>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</si>
  <si>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</si>
  <si>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</si>
  <si>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</si>
  <si>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</si>
  <si>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</si>
  <si>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</si>
  <si>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</si>
  <si>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</si>
  <si>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</si>
  <si>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</si>
  <si>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</si>
  <si>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</si>
  <si>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</si>
  <si>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</si>
  <si>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</si>
  <si>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</si>
  <si>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</si>
  <si>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</si>
  <si>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</si>
  <si>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</si>
  <si>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</si>
  <si>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</si>
  <si>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</si>
  <si>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</si>
  <si>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</si>
  <si>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</si>
  <si>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</si>
  <si>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</si>
  <si>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</si>
  <si>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</si>
  <si>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</si>
  <si>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</si>
  <si>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</si>
  <si>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</si>
  <si>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</si>
  <si>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</si>
  <si>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</si>
  <si>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</si>
  <si>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</si>
  <si>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</si>
  <si>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</si>
  <si>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</si>
  <si>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</si>
  <si>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</si>
  <si>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</si>
  <si>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</si>
  <si>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</si>
  <si>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</si>
  <si>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</si>
  <si>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</si>
  <si>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</si>
  <si>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</si>
  <si>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</si>
  <si>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</si>
  <si>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</si>
  <si>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</si>
  <si>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</si>
  <si>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</si>
  <si>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</si>
  <si>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</si>
  <si>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</si>
  <si>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</si>
  <si>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</si>
  <si>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</si>
  <si>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</si>
  <si>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</si>
  <si>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</si>
  <si>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</si>
  <si>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</si>
  <si>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</si>
  <si>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</si>
  <si>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</si>
  <si>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</si>
  <si>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</si>
  <si>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</si>
  <si>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</si>
  <si>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</si>
  <si>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</si>
  <si>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</si>
  <si>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</si>
  <si>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</si>
  <si>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</si>
  <si>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</si>
  <si>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</si>
  <si>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</si>
  <si>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</si>
  <si>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</si>
  <si>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</si>
  <si>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</si>
  <si>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</si>
  <si>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</si>
  <si>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</si>
  <si>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</si>
  <si>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</si>
  <si>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</si>
  <si>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</si>
  <si>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</si>
  <si>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</si>
  <si>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</si>
  <si>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</si>
  <si>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</si>
  <si>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</si>
  <si>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</si>
  <si>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</si>
  <si>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</si>
  <si>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</si>
  <si>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</si>
  <si>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</si>
  <si>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</si>
  <si>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</si>
  <si>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</si>
  <si>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</si>
  <si>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</si>
  <si>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</si>
  <si>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</si>
  <si>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</si>
  <si>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</si>
  <si>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</si>
  <si>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</si>
  <si>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</si>
  <si>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</si>
  <si>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</si>
  <si>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</si>
  <si>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</si>
  <si>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</si>
  <si>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</si>
  <si>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</si>
  <si>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</si>
  <si>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</si>
  <si>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</si>
  <si>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</si>
  <si>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</si>
  <si>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</si>
  <si>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</si>
  <si>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</si>
  <si>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</si>
  <si>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</si>
  <si>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</si>
  <si>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</si>
  <si>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</si>
  <si>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</si>
  <si>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</si>
  <si>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</si>
  <si>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</si>
  <si>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</si>
  <si>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</si>
  <si>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</si>
  <si>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</si>
  <si>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</si>
  <si>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</si>
  <si>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</si>
  <si>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</si>
  <si>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</si>
  <si>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</si>
  <si>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</si>
  <si>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</si>
  <si>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</si>
  <si>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</si>
  <si>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</si>
  <si>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</si>
  <si>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</si>
  <si>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</si>
  <si>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</si>
  <si>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</si>
  <si>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</si>
  <si>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</si>
  <si>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</si>
  <si>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</si>
  <si>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</si>
  <si>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</si>
  <si>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</si>
  <si>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</si>
  <si>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</si>
  <si>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</si>
  <si>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</si>
  <si>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</si>
  <si>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</si>
  <si>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</si>
  <si>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</si>
  <si>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</si>
  <si>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</si>
  <si>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</si>
  <si>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</si>
  <si>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</si>
  <si>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</si>
  <si>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</si>
  <si>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</si>
  <si>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</si>
  <si>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</si>
  <si>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</si>
  <si>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</si>
  <si>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</si>
  <si>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</si>
  <si>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</si>
  <si>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</si>
  <si>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</si>
  <si>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</si>
  <si>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</si>
  <si>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</si>
  <si>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</si>
  <si>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</si>
  <si>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</si>
  <si>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</si>
  <si>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</si>
  <si>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</si>
  <si>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</si>
  <si>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</si>
  <si>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</si>
  <si>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</si>
  <si>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</si>
  <si>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</si>
  <si>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</si>
  <si>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</si>
  <si>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</si>
  <si>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</si>
  <si>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</si>
  <si>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</si>
  <si>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</si>
  <si>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</si>
  <si>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</si>
  <si>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</si>
  <si>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</si>
  <si>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</si>
  <si>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</si>
  <si>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</si>
  <si>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</si>
  <si>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</si>
  <si>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</si>
  <si>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</si>
  <si>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</si>
  <si>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</si>
  <si>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</si>
  <si>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</si>
  <si>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</si>
  <si>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</si>
  <si>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</si>
  <si>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</si>
  <si>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</si>
  <si>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</si>
  <si>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</si>
  <si>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</si>
  <si>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</si>
  <si>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</si>
  <si>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</si>
  <si>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</si>
  <si>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</si>
  <si>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</si>
  <si>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</si>
  <si>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</si>
  <si>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</si>
  <si>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</si>
  <si>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</si>
  <si>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</si>
  <si>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</si>
  <si>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</si>
  <si>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</si>
  <si>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</si>
  <si>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</si>
  <si>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</si>
  <si>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</si>
  <si>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</si>
  <si>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</si>
  <si>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</si>
  <si>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</si>
  <si>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</si>
  <si>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</si>
  <si>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</si>
  <si>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</si>
  <si>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</si>
  <si>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</si>
  <si>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</si>
  <si>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</si>
  <si>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</si>
  <si>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</si>
  <si>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</si>
  <si>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</si>
  <si>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</si>
  <si>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</si>
  <si>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</si>
  <si>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</si>
  <si>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</si>
  <si>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</si>
  <si>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</si>
  <si>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</si>
  <si>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</si>
  <si>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</si>
  <si>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</si>
  <si>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</si>
  <si>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</si>
  <si>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</si>
  <si>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</si>
  <si>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</si>
  <si>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</si>
  <si>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</si>
  <si>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</si>
  <si>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</si>
  <si>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</si>
  <si>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</si>
  <si>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</si>
  <si>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</si>
  <si>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</si>
  <si>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</si>
  <si>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</si>
  <si>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</si>
  <si>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</si>
  <si>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</si>
  <si>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</si>
  <si>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</si>
  <si>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</si>
  <si>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</si>
  <si>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</si>
  <si>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</si>
  <si>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</si>
  <si>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</si>
  <si>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</si>
  <si>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</si>
  <si>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</si>
  <si>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</si>
  <si>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</si>
  <si>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</si>
  <si>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</si>
  <si>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</si>
  <si>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</si>
  <si>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</si>
  <si>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</si>
  <si>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</si>
  <si>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</si>
  <si>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</si>
  <si>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</si>
  <si>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</si>
  <si>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</si>
  <si>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</si>
  <si>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</si>
  <si>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</si>
  <si>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</si>
  <si>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</si>
  <si>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</si>
  <si>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</si>
  <si>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</si>
  <si>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</si>
  <si>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</si>
  <si>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</si>
  <si>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</si>
  <si>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</si>
  <si>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</si>
  <si>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</si>
  <si>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</si>
  <si>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</si>
  <si>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</si>
  <si>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</si>
  <si>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</si>
  <si>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</si>
  <si>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</si>
  <si>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</si>
  <si>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</si>
  <si>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</si>
  <si>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</si>
  <si>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</si>
  <si>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</si>
  <si>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</si>
  <si>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</si>
  <si>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</si>
  <si>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</si>
  <si>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</si>
  <si>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</si>
  <si>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</si>
  <si>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</si>
  <si>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</si>
  <si>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</si>
  <si>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</si>
  <si>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</si>
  <si>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</si>
  <si>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</si>
  <si>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</si>
  <si>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</si>
  <si>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</si>
  <si>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</si>
  <si>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</si>
  <si>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</si>
  <si>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</si>
  <si>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</si>
  <si>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</si>
  <si>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</si>
  <si>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</si>
  <si>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</si>
  <si>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</si>
  <si>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</si>
  <si>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</si>
  <si>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</si>
  <si>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</si>
  <si>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</si>
  <si>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</si>
  <si>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</si>
  <si>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</si>
  <si>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</si>
  <si>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</si>
  <si>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</si>
  <si>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</si>
  <si>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</si>
  <si>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</si>
  <si>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</si>
  <si>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</si>
  <si>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</si>
  <si>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</si>
  <si>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</si>
  <si>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</si>
  <si>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</si>
  <si>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</si>
  <si>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</si>
  <si>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</si>
  <si>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</si>
  <si>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</si>
  <si>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</si>
  <si>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</si>
  <si>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</si>
  <si>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</si>
  <si>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</si>
  <si>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</si>
  <si>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</si>
  <si>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</si>
  <si>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</si>
  <si>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</si>
  <si>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</si>
  <si>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</si>
  <si>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</si>
  <si>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</si>
  <si>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</si>
  <si>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</si>
  <si>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</si>
  <si>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</si>
  <si>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</si>
  <si>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</si>
  <si>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</si>
  <si>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</si>
  <si>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</si>
  <si>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</si>
  <si>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</si>
  <si>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</si>
  <si>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</si>
  <si>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</si>
  <si>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</si>
  <si>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</si>
  <si>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</si>
  <si>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</si>
  <si>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</si>
  <si>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</si>
  <si>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</si>
  <si>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</si>
  <si>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</si>
  <si>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</si>
  <si>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</si>
  <si>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</si>
  <si>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</si>
  <si>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</si>
  <si>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</si>
  <si>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</si>
  <si>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</si>
  <si>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</si>
  <si>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</si>
  <si>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</si>
  <si>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</si>
  <si>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</si>
  <si>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</si>
  <si>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</si>
  <si>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</si>
  <si>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</si>
  <si>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</si>
  <si>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</si>
  <si>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</si>
  <si>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</si>
  <si>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</si>
  <si>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</si>
  <si>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</si>
  <si>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</si>
  <si>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</si>
  <si>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</si>
  <si>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</si>
  <si>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</si>
  <si>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</si>
  <si>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</si>
  <si>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</si>
  <si>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</si>
  <si>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</si>
  <si>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</si>
  <si>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</si>
  <si>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</si>
  <si>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</si>
  <si>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</si>
  <si>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</si>
  <si>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</si>
  <si>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</si>
  <si>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</si>
  <si>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</si>
  <si>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</si>
  <si>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</si>
  <si>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</si>
  <si>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</si>
  <si>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</si>
  <si>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</si>
  <si>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</si>
  <si>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</si>
  <si>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</si>
  <si>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</si>
  <si>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</si>
  <si>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</si>
  <si>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</si>
  <si>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</si>
  <si>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</si>
  <si>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</si>
  <si>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</si>
  <si>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</si>
  <si>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</si>
  <si>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</si>
  <si>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</si>
  <si>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</si>
  <si>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</si>
  <si>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</si>
  <si>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</si>
  <si>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</si>
  <si>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</si>
  <si>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</si>
  <si>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</si>
  <si>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</si>
  <si>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</si>
  <si>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</si>
  <si>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</si>
  <si>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</si>
  <si>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</si>
  <si>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</si>
  <si>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</si>
  <si>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</si>
  <si>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</si>
  <si>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</si>
  <si>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</si>
  <si>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</si>
  <si>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</si>
  <si>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</si>
  <si>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</si>
  <si>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</si>
  <si>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</si>
  <si>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</si>
  <si>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</si>
  <si>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</si>
  <si>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</si>
  <si>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</si>
  <si>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</si>
  <si>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</si>
  <si>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</si>
  <si>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</si>
  <si>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</si>
  <si>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</si>
  <si>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</si>
  <si>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</si>
  <si>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</si>
  <si>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</si>
  <si>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</si>
  <si>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</si>
  <si>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</si>
  <si>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</si>
  <si>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</si>
  <si>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</si>
  <si>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</si>
  <si>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</si>
  <si>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</si>
  <si>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</si>
  <si>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</si>
  <si>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</si>
  <si>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</si>
  <si>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</si>
  <si>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</si>
  <si>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</si>
  <si>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</si>
  <si>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</si>
  <si>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</si>
  <si>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</si>
  <si>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</si>
  <si>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</si>
  <si>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</si>
  <si>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</si>
  <si>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</si>
  <si>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</si>
  <si>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</si>
  <si>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</si>
  <si>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</si>
  <si>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</si>
  <si>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</si>
  <si>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</si>
  <si>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</si>
  <si>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</si>
  <si>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</si>
  <si>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</si>
  <si>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</si>
  <si>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</si>
  <si>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</si>
  <si>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</si>
  <si>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</si>
  <si>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</si>
  <si>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</si>
  <si>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</si>
  <si>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</si>
  <si>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</si>
  <si>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</si>
  <si>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</si>
  <si>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</si>
  <si>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</si>
  <si>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</si>
  <si>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</si>
  <si>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</si>
  <si>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</si>
  <si>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</si>
  <si>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</si>
  <si>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</si>
  <si>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</si>
  <si>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</si>
  <si>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</si>
  <si>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</si>
  <si>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</si>
  <si>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</si>
  <si>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</si>
  <si>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</si>
  <si>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</si>
  <si>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</si>
  <si>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</si>
  <si>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</si>
  <si>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</si>
  <si>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</si>
  <si>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</si>
  <si>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</si>
  <si>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</si>
  <si>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</si>
  <si>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</si>
  <si>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</si>
  <si>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</si>
  <si>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</si>
  <si>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</si>
  <si>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</si>
  <si>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</si>
  <si>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</si>
  <si>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</si>
  <si>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</si>
  <si>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</si>
  <si>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</si>
  <si>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</si>
  <si>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</si>
  <si>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</si>
  <si>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</si>
  <si>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</si>
  <si>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</si>
  <si>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</si>
  <si>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</si>
  <si>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</si>
  <si>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</si>
  <si>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</si>
  <si>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</si>
  <si>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</si>
  <si>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</si>
  <si>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</si>
  <si>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</si>
  <si>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</si>
  <si>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</si>
  <si>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</si>
  <si>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</si>
  <si>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</si>
  <si>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</si>
  <si>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</si>
  <si>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</si>
  <si>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</si>
  <si>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</si>
  <si>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</si>
  <si>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</si>
  <si>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</si>
  <si>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</si>
  <si>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</si>
  <si>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</si>
  <si>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</si>
  <si>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</si>
  <si>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</si>
  <si>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</si>
  <si>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</si>
  <si>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</si>
  <si>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</si>
  <si>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</si>
  <si>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</si>
  <si>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</si>
  <si>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</si>
  <si>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</si>
  <si>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</si>
  <si>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</si>
  <si>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</si>
  <si>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</si>
  <si>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</si>
  <si>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</si>
  <si>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</si>
  <si>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</si>
  <si>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</si>
  <si>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</si>
  <si>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</si>
  <si>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</si>
  <si>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</si>
  <si>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</si>
  <si>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</si>
  <si>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</si>
  <si>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</si>
  <si>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</si>
  <si>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</si>
  <si>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</si>
  <si>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</si>
  <si>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</si>
  <si>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</si>
  <si>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</si>
  <si>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</si>
  <si>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</si>
  <si>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</si>
  <si>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</si>
  <si>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</si>
  <si>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</si>
  <si>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</si>
  <si>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</si>
  <si>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</si>
  <si>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</si>
  <si>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</si>
  <si>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</si>
  <si>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</si>
  <si>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</si>
  <si>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</si>
  <si>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</si>
  <si>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</si>
  <si>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</si>
  <si>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</si>
  <si>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</si>
  <si>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</si>
  <si>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</si>
  <si>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</si>
  <si>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</si>
  <si>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</si>
  <si>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</si>
  <si>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</si>
  <si>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</si>
  <si>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</si>
  <si>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</si>
  <si>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</si>
  <si>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</si>
  <si>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</si>
  <si>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</si>
  <si>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</si>
  <si>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</si>
  <si>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</si>
  <si>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</si>
  <si>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</si>
  <si>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</si>
  <si>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</si>
  <si>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</si>
  <si>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</si>
  <si>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</si>
  <si>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</si>
  <si>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</si>
  <si>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</si>
  <si>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</si>
  <si>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</si>
  <si>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</si>
  <si>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</si>
  <si>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</si>
  <si>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</si>
  <si>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</si>
  <si>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</si>
  <si>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</si>
  <si>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</si>
  <si>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</si>
  <si>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</si>
  <si>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</si>
  <si>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</si>
  <si>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</si>
  <si>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</si>
  <si>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</si>
  <si>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</si>
  <si>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</si>
  <si>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</si>
  <si>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</si>
  <si>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</si>
  <si>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</si>
  <si>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</si>
  <si>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</si>
  <si>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</si>
  <si>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</si>
  <si>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</si>
  <si>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</si>
  <si>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</si>
  <si>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</si>
  <si>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</si>
  <si>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</si>
  <si>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</si>
  <si>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</si>
  <si>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</si>
  <si>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</si>
  <si>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</si>
  <si>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</si>
  <si>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</si>
  <si>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</si>
  <si>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</si>
  <si>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</si>
  <si>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</si>
  <si>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</si>
  <si>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</si>
  <si>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</si>
  <si>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</si>
  <si>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</si>
  <si>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</si>
  <si>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</si>
  <si>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</si>
  <si>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</si>
  <si>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</si>
  <si>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</si>
  <si>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</si>
  <si>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</si>
  <si>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</si>
  <si>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</si>
  <si>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</si>
  <si>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</si>
  <si>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</si>
  <si>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</si>
  <si>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</si>
  <si>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</si>
  <si>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</si>
  <si>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</si>
  <si>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</si>
  <si>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</si>
  <si>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</si>
  <si>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</si>
  <si>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</si>
  <si>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</si>
  <si>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</si>
  <si>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</si>
  <si>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</si>
  <si>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</si>
  <si>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</si>
  <si>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</si>
  <si>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</si>
  <si>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</si>
  <si>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</si>
  <si>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</si>
  <si>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</si>
  <si>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</si>
  <si>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</si>
  <si>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</si>
  <si>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</si>
  <si>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</si>
  <si>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</si>
  <si>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</si>
  <si>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</si>
  <si>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</si>
  <si>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</si>
  <si>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</si>
  <si>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</si>
  <si>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</si>
  <si>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</si>
  <si>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</si>
  <si>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</si>
  <si>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</si>
  <si>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</si>
  <si>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</si>
  <si>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</si>
  <si>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</si>
  <si>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</si>
  <si>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</si>
  <si>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</si>
  <si>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</si>
  <si>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</si>
  <si>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</si>
  <si>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</si>
  <si>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</si>
  <si>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</si>
  <si>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</si>
  <si>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</si>
  <si>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</si>
  <si>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</si>
  <si>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</si>
  <si>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</si>
  <si>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</si>
  <si>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</si>
  <si>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</si>
  <si>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</si>
  <si>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</si>
  <si>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</si>
  <si>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</si>
  <si>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</si>
  <si>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</si>
  <si>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</si>
  <si>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</si>
  <si>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</si>
  <si>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</si>
  <si>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</si>
  <si>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</si>
  <si>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</si>
  <si>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</si>
  <si>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</si>
  <si>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</si>
  <si>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</si>
  <si>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</si>
  <si>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</si>
  <si>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</si>
  <si>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</si>
  <si>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</si>
  <si>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</si>
  <si>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</si>
  <si>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</si>
  <si>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</si>
  <si>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</si>
  <si>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</si>
  <si>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</si>
  <si>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</si>
  <si>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</si>
  <si>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</si>
  <si>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</si>
  <si>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</si>
  <si>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</si>
  <si>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</si>
  <si>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</si>
  <si>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</si>
  <si>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</si>
  <si>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</si>
  <si>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</si>
  <si>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</si>
  <si>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</si>
  <si>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</si>
  <si>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</si>
  <si>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</si>
  <si>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</si>
  <si>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</si>
  <si>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</si>
  <si>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</si>
  <si>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</si>
  <si>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</si>
  <si>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</si>
  <si>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</si>
  <si>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</si>
  <si>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</si>
  <si>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</si>
  <si>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</si>
  <si>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</si>
  <si>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</si>
  <si>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</si>
  <si>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</si>
  <si>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</si>
  <si>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</si>
  <si>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</si>
  <si>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</si>
  <si>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</si>
  <si>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</si>
  <si>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</si>
  <si>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</si>
  <si>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</si>
  <si>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</si>
  <si>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</si>
  <si>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</si>
  <si>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</si>
  <si>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</si>
  <si>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</si>
  <si>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</si>
  <si>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</si>
  <si>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</si>
  <si>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</si>
  <si>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</si>
  <si>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</si>
  <si>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</si>
  <si>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</si>
  <si>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</si>
  <si>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</si>
  <si>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</si>
  <si>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</si>
  <si>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</si>
  <si>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</si>
  <si>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</si>
  <si>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</si>
  <si>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</si>
  <si>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</si>
  <si>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</si>
  <si>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</si>
  <si>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</si>
  <si>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</si>
  <si>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</si>
  <si>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</si>
  <si>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</si>
  <si>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</si>
  <si>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</si>
  <si>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</si>
  <si>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</si>
  <si>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</si>
  <si>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</si>
  <si>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</si>
  <si>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</si>
  <si>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</si>
  <si>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</si>
  <si>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</si>
  <si>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</si>
  <si>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</si>
  <si>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</si>
  <si>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</si>
  <si>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</si>
  <si>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</si>
  <si>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</si>
  <si>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</si>
  <si>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</si>
  <si>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</si>
  <si>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</si>
  <si>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</si>
  <si>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</si>
  <si>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</si>
  <si>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</si>
  <si>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</si>
  <si>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</si>
  <si>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</si>
  <si>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</si>
  <si>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</si>
  <si>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</si>
  <si>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</si>
  <si>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</si>
  <si>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</si>
  <si>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</si>
  <si>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</si>
  <si>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</si>
  <si>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</si>
  <si>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</si>
  <si>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</si>
  <si>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</si>
  <si>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</si>
  <si>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</si>
  <si>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</si>
  <si>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</si>
  <si>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</si>
  <si>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</si>
  <si>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</si>
  <si>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</si>
  <si>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</si>
  <si>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</si>
  <si>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</si>
  <si>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</si>
  <si>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</si>
  <si>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</si>
  <si>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</si>
  <si>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</si>
  <si>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</si>
  <si>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</si>
  <si>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</si>
  <si>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</si>
  <si>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</si>
  <si>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</si>
  <si>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</si>
  <si>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</si>
  <si>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</si>
  <si>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</si>
  <si>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</si>
  <si>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</si>
  <si>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</si>
  <si>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</si>
  <si>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</si>
  <si>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</si>
  <si>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</si>
  <si>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</si>
  <si>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</si>
  <si>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</si>
  <si>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</si>
  <si>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</si>
  <si>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</si>
  <si>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</si>
  <si>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</si>
  <si>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</si>
  <si>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</si>
  <si>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</si>
  <si>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</si>
  <si>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</si>
  <si>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</si>
  <si>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</si>
  <si>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</si>
  <si>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</si>
  <si>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</si>
  <si>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</si>
  <si>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</si>
  <si>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</si>
  <si>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</si>
  <si>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</si>
  <si>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</si>
  <si>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</si>
  <si>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</si>
  <si>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</si>
  <si>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</si>
  <si>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</si>
  <si>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</si>
  <si>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</si>
  <si>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</si>
  <si>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</si>
  <si>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</si>
  <si>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</si>
  <si>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</si>
  <si>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</si>
  <si>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</si>
  <si>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</si>
  <si>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</si>
  <si>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</si>
  <si>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</si>
  <si>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</si>
  <si>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</si>
  <si>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</si>
  <si>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</si>
  <si>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</si>
  <si>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</si>
  <si>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</si>
  <si>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</si>
  <si>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</si>
  <si>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</si>
  <si>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</si>
  <si>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</si>
  <si>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</si>
  <si>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</si>
  <si>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</si>
  <si>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</si>
  <si>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</si>
  <si>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</si>
  <si>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</si>
  <si>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</si>
  <si>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</si>
  <si>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</si>
  <si>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</si>
  <si>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</si>
  <si>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</si>
  <si>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</si>
  <si>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</si>
  <si>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</si>
  <si>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</si>
  <si>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</si>
  <si>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</si>
  <si>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</si>
  <si>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</si>
  <si>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</si>
  <si>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</si>
  <si>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</si>
  <si>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</si>
  <si>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</si>
  <si>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</si>
  <si>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</si>
  <si>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</si>
  <si>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</si>
  <si>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</si>
  <si>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</si>
  <si>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</si>
  <si>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</si>
  <si>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</si>
  <si>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</si>
  <si>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</si>
  <si>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</si>
  <si>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</si>
  <si>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</si>
  <si>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</si>
  <si>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</si>
  <si>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</si>
  <si>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</si>
  <si>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</si>
  <si>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</si>
  <si>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</si>
  <si>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</si>
  <si>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</si>
  <si>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</si>
  <si>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</si>
  <si>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</si>
  <si>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</si>
  <si>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</si>
  <si>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</si>
  <si>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</si>
  <si>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</si>
  <si>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</si>
  <si>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</si>
  <si>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</si>
  <si>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</si>
  <si>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</si>
  <si>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</si>
  <si>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</si>
  <si>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</si>
  <si>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</si>
  <si>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</si>
  <si>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</si>
  <si>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</si>
  <si>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</si>
  <si>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</si>
  <si>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</si>
  <si>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</si>
  <si>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</si>
  <si>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</si>
  <si>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</si>
  <si>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</si>
  <si>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</si>
  <si>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</si>
  <si>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</si>
  <si>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</si>
  <si>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</si>
  <si>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</si>
  <si>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</si>
  <si>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</si>
  <si>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</si>
  <si>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</si>
  <si>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</si>
  <si>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</si>
  <si>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</si>
  <si>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</si>
  <si>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</si>
  <si>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</si>
  <si>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</si>
  <si>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</si>
  <si>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</si>
  <si>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</si>
  <si>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</si>
  <si>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</si>
  <si>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</si>
  <si>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</si>
  <si>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</si>
  <si>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</si>
  <si>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</si>
  <si>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</si>
  <si>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</si>
  <si>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</si>
  <si>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</si>
  <si>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</si>
  <si>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</si>
  <si>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</si>
  <si>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</si>
  <si>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</si>
  <si>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</si>
  <si>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</si>
  <si>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</si>
  <si>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</si>
  <si>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</si>
  <si>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</si>
  <si>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</si>
  <si>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</si>
  <si>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</si>
  <si>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</si>
  <si>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</si>
  <si>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</si>
  <si>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</si>
  <si>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</si>
  <si>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</si>
  <si>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</si>
  <si>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</si>
  <si>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</si>
  <si>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</si>
  <si>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</si>
  <si>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</si>
  <si>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</si>
  <si>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</si>
  <si>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</si>
  <si>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</si>
  <si>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</si>
  <si>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</si>
  <si>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</si>
  <si>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</si>
  <si>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</si>
  <si>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</si>
  <si>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</si>
  <si>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</si>
  <si>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</si>
  <si>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</si>
  <si>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</si>
  <si>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</si>
  <si>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</si>
  <si>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</si>
  <si>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</si>
  <si>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</si>
  <si>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</si>
  <si>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</si>
  <si>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</si>
  <si>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</si>
  <si>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</si>
  <si>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</si>
  <si>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</si>
  <si>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</si>
  <si>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</si>
  <si>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</si>
  <si>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</si>
  <si>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</si>
  <si>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</si>
  <si>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</si>
  <si>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</si>
  <si>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</si>
  <si>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</si>
  <si>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</si>
  <si>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</si>
  <si>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</si>
  <si>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</si>
  <si>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</si>
  <si>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</si>
  <si>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</si>
  <si>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</si>
  <si>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</si>
  <si>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</si>
  <si>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</si>
  <si>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</si>
  <si>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</si>
  <si>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</si>
  <si>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</si>
  <si>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</si>
  <si>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</si>
  <si>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</si>
  <si>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</si>
  <si>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</si>
  <si>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</si>
  <si>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</si>
  <si>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</si>
  <si>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</si>
  <si>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</si>
  <si>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</si>
  <si>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</si>
  <si>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</si>
  <si>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</si>
  <si>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</si>
  <si>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</si>
  <si>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</si>
  <si>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</si>
  <si>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</si>
  <si>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</si>
  <si>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</si>
  <si>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</si>
  <si>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</si>
  <si>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</si>
  <si>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</si>
  <si>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</si>
  <si>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</si>
  <si>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</si>
  <si>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</si>
  <si>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</si>
  <si>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</si>
  <si>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</si>
  <si>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</si>
  <si>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</si>
  <si>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</si>
  <si>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</si>
  <si>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</si>
  <si>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</si>
  <si>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</si>
  <si>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</si>
  <si>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</si>
  <si>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</si>
  <si>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</si>
  <si>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</si>
  <si>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</si>
  <si>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</si>
  <si>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</si>
  <si>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</si>
  <si>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</si>
  <si>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</si>
  <si>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</si>
  <si>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</si>
  <si>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</si>
  <si>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</si>
  <si>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</si>
  <si>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</si>
  <si>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</si>
  <si>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</si>
  <si>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</si>
  <si>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</si>
  <si>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</si>
  <si>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</si>
  <si>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</si>
  <si>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</si>
  <si>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</si>
  <si>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</si>
  <si>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</si>
  <si>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</si>
  <si>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</si>
  <si>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</si>
  <si>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</si>
  <si>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</si>
  <si>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</si>
  <si>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</si>
  <si>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</si>
  <si>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</si>
  <si>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</si>
  <si>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</si>
  <si>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</si>
  <si>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</si>
  <si>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</si>
  <si>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</si>
  <si>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</si>
  <si>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</si>
  <si>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</si>
  <si>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</si>
  <si>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</si>
  <si>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</si>
  <si>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</si>
  <si>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</si>
  <si>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</si>
  <si>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</si>
  <si>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</si>
  <si>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</si>
  <si>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</si>
  <si>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</si>
  <si>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</si>
  <si>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</si>
  <si>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</si>
  <si>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</si>
  <si>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</si>
  <si>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</si>
  <si>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</si>
  <si>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</si>
  <si>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</si>
  <si>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</si>
  <si>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</si>
  <si>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</si>
  <si>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</si>
  <si>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</si>
  <si>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</si>
  <si>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</si>
  <si>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</si>
  <si>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</si>
  <si>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</si>
  <si>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</si>
  <si>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</si>
  <si>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</si>
  <si>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</si>
  <si>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</si>
  <si>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</si>
  <si>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</si>
  <si>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</si>
  <si>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</si>
  <si>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</si>
  <si>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</si>
  <si>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</si>
  <si>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</si>
  <si>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</si>
  <si>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</si>
  <si>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</si>
  <si>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</si>
  <si>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</si>
  <si>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</si>
  <si>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</si>
  <si>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</si>
  <si>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</si>
  <si>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</si>
  <si>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</si>
  <si>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</si>
  <si>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</si>
  <si>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</si>
  <si>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</si>
  <si>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</si>
  <si>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</si>
  <si>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</si>
  <si>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</si>
  <si>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</si>
  <si>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</si>
  <si>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</si>
  <si>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</si>
  <si>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</si>
  <si>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</si>
  <si>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</si>
  <si>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</si>
  <si>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</si>
  <si>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</si>
  <si>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</si>
  <si>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</si>
  <si>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</si>
  <si>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</si>
  <si>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</si>
  <si>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</si>
  <si>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</si>
  <si>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</si>
  <si>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</si>
  <si>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</si>
  <si>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</si>
  <si>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</si>
  <si>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</si>
  <si>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</si>
  <si>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</si>
  <si>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</si>
  <si>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</si>
  <si>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</si>
  <si>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</si>
  <si>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</si>
  <si>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</si>
  <si>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</si>
  <si>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</si>
  <si>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</si>
  <si>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</si>
  <si>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</si>
  <si>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</si>
  <si>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</si>
  <si>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</si>
  <si>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</si>
  <si>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</si>
  <si>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</si>
  <si>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</si>
  <si>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</si>
  <si>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</si>
  <si>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</si>
  <si>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</si>
  <si>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</si>
  <si>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</si>
  <si>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</si>
  <si>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</si>
  <si>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</si>
  <si>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</si>
  <si>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</si>
  <si>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</si>
  <si>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</si>
  <si>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</si>
  <si>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</si>
  <si>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</si>
  <si>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</si>
  <si>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</si>
  <si>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</si>
  <si>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</si>
  <si>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</si>
  <si>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</si>
  <si>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</si>
  <si>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</si>
  <si>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</si>
  <si>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</si>
  <si>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</si>
  <si>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</si>
  <si>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</si>
  <si>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</si>
  <si>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</si>
  <si>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</si>
  <si>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</si>
  <si>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</si>
  <si>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</si>
  <si>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</si>
  <si>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</si>
  <si>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</si>
  <si>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</si>
  <si>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</si>
  <si>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</si>
  <si>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</si>
  <si>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</si>
  <si>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</si>
  <si>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</si>
  <si>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</si>
  <si>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</si>
  <si>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</si>
  <si>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</si>
  <si>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</si>
  <si>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</si>
  <si>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</si>
  <si>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</si>
  <si>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</si>
  <si>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</si>
  <si>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</si>
  <si>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</si>
  <si>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</si>
  <si>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</si>
  <si>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</si>
  <si>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</si>
  <si>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</si>
  <si>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</si>
  <si>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</si>
  <si>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</si>
  <si>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</si>
  <si>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</si>
  <si>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</si>
  <si>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</si>
  <si>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</si>
  <si>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</si>
  <si>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</si>
  <si>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</si>
  <si>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</si>
  <si>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</si>
  <si>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</si>
  <si>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</si>
  <si>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</si>
  <si>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</si>
  <si>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</si>
  <si>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</si>
  <si>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</si>
  <si>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</si>
  <si>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</si>
  <si>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</si>
  <si>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</si>
  <si>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</si>
  <si>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</si>
  <si>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</si>
  <si>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</si>
  <si>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</si>
  <si>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</si>
  <si>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</si>
  <si>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</si>
  <si>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</si>
  <si>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</si>
  <si>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</si>
  <si>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</si>
  <si>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</si>
  <si>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</si>
  <si>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</si>
  <si>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</si>
  <si>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</si>
  <si>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</si>
  <si>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</si>
  <si>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</si>
  <si>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</si>
  <si>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</si>
  <si>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</si>
  <si>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</si>
  <si>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</si>
  <si>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</si>
  <si>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</si>
  <si>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</si>
  <si>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</si>
  <si>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</si>
  <si>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</si>
  <si>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</si>
  <si>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</si>
  <si>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</si>
  <si>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</si>
  <si>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</si>
  <si>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</si>
  <si>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</si>
  <si>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</si>
  <si>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</si>
  <si>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</si>
  <si>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</si>
  <si>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</si>
  <si>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</si>
  <si>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</si>
  <si>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</si>
  <si>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</si>
  <si>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</si>
  <si>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</si>
  <si>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</si>
  <si>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</si>
  <si>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</si>
  <si>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</si>
  <si>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</si>
  <si>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</si>
  <si>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</si>
  <si>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</si>
  <si>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</si>
  <si>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</si>
  <si>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</si>
  <si>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</si>
  <si>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</si>
  <si>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</si>
  <si>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</si>
  <si>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</si>
  <si>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</si>
  <si>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</si>
  <si>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</si>
  <si>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</si>
  <si>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</si>
  <si>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</si>
  <si>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</si>
  <si>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</si>
  <si>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</si>
  <si>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</si>
  <si>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</si>
  <si>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</si>
  <si>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</si>
  <si>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</si>
  <si>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</si>
  <si>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</si>
  <si>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</si>
  <si>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</si>
  <si>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</si>
  <si>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</si>
  <si>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</si>
  <si>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</si>
  <si>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</si>
  <si>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</si>
  <si>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</si>
  <si>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</si>
  <si>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</si>
  <si>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</si>
  <si>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</si>
  <si>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</si>
  <si>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</si>
  <si>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</si>
  <si>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</si>
  <si>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</si>
  <si>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</si>
  <si>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</si>
  <si>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</si>
  <si>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</si>
  <si>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</si>
  <si>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</si>
  <si>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</si>
  <si>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</si>
  <si>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</si>
  <si>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</si>
  <si>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</si>
  <si>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</si>
  <si>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</si>
  <si>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</si>
  <si>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</si>
  <si>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</si>
  <si>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</si>
  <si>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</si>
  <si>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</si>
  <si>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</si>
  <si>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</si>
  <si>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</si>
  <si>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</si>
  <si>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</si>
  <si>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</si>
  <si>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</si>
  <si>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</si>
  <si>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</si>
  <si>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</si>
  <si>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</si>
  <si>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</si>
  <si>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</si>
  <si>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</si>
  <si>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</si>
  <si>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</si>
  <si>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</si>
  <si>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</si>
  <si>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</si>
  <si>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</si>
  <si>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</si>
  <si>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</si>
  <si>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</si>
  <si>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</si>
  <si>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</si>
  <si>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</si>
  <si>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</si>
  <si>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</si>
  <si>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</si>
  <si>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</si>
  <si>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</si>
  <si>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</si>
  <si>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</si>
  <si>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</si>
  <si>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</si>
  <si>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</si>
  <si>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</si>
  <si>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</si>
  <si>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</si>
  <si>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</si>
  <si>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</si>
  <si>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</si>
  <si>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</si>
  <si>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</si>
  <si>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</si>
  <si>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</si>
  <si>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</si>
  <si>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</si>
  <si>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</si>
  <si>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</si>
  <si>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</si>
  <si>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</si>
  <si>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</si>
  <si>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</si>
  <si>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</si>
  <si>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</si>
  <si>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</si>
  <si>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</si>
  <si>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</si>
  <si>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</si>
  <si>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</si>
  <si>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</si>
  <si>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</si>
  <si>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</si>
  <si>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</si>
  <si>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</si>
  <si>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</si>
  <si>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</si>
  <si>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</si>
  <si>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</si>
  <si>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</si>
  <si>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</si>
  <si>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</si>
  <si>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</si>
  <si>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</si>
  <si>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</si>
  <si>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</si>
  <si>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</si>
  <si>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</si>
  <si>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</si>
  <si>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</si>
  <si>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</si>
  <si>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</si>
  <si>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</si>
  <si>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</si>
  <si>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</si>
  <si>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</si>
  <si>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</si>
  <si>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</si>
  <si>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</si>
  <si>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</si>
  <si>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</si>
  <si>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</si>
  <si>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</si>
  <si>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</si>
  <si>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</si>
  <si>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</si>
  <si>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</si>
  <si>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</si>
  <si>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</si>
  <si>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</si>
  <si>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</si>
  <si>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</si>
  <si>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</si>
  <si>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</si>
  <si>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</si>
  <si>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</si>
  <si>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</si>
  <si>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</si>
  <si>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</si>
  <si>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</si>
  <si>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</si>
  <si>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</si>
  <si>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</si>
  <si>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</si>
  <si>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</si>
  <si>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</si>
  <si>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</si>
  <si>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</si>
  <si>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</si>
  <si>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</si>
  <si>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</si>
  <si>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</si>
  <si>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</si>
  <si>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</si>
  <si>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</si>
  <si>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</si>
  <si>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</si>
  <si>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</si>
  <si>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</si>
  <si>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</si>
  <si>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</si>
  <si>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</si>
  <si>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</si>
  <si>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</si>
  <si>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</si>
  <si>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</si>
  <si>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</si>
  <si>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</si>
  <si>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</si>
  <si>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</si>
  <si>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</si>
  <si>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</si>
  <si>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</si>
  <si>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</si>
  <si>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</si>
  <si>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</si>
  <si>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</si>
  <si>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</si>
  <si>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</si>
  <si>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</si>
  <si>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</si>
  <si>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</si>
  <si>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</si>
  <si>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</si>
  <si>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</si>
  <si>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</si>
  <si>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</si>
  <si>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</si>
  <si>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</si>
  <si>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</si>
  <si>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</si>
  <si>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</si>
  <si>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</si>
  <si>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</si>
  <si>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</si>
  <si>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</si>
  <si>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</si>
  <si>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</si>
  <si>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</si>
  <si>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</si>
  <si>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</si>
  <si>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</si>
  <si>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</si>
  <si>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</si>
  <si>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</si>
  <si>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</si>
  <si>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</si>
  <si>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</si>
  <si>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</si>
  <si>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</si>
  <si>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</si>
  <si>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</si>
  <si>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</si>
  <si>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</si>
  <si>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</si>
  <si>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</si>
  <si>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</si>
  <si>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</si>
  <si>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</si>
  <si>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</si>
  <si>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</si>
  <si>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</si>
  <si>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</si>
  <si>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</si>
  <si>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</si>
  <si>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</si>
  <si>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</si>
  <si>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</si>
  <si>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</si>
  <si>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</si>
  <si>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</si>
  <si>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</si>
  <si>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</si>
  <si>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</si>
  <si>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</si>
  <si>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</si>
  <si>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</si>
  <si>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</si>
  <si>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</si>
  <si>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</si>
  <si>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</si>
  <si>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</si>
  <si>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</si>
  <si>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</si>
  <si>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</si>
  <si>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</si>
  <si>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</si>
  <si>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</si>
  <si>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</si>
  <si>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</si>
  <si>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</si>
  <si>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</si>
  <si>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</si>
  <si>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</si>
  <si>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</si>
  <si>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</si>
  <si>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</si>
  <si>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</si>
  <si>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</si>
  <si>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</si>
  <si>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</si>
  <si>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</si>
  <si>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</si>
  <si>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</si>
  <si>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</si>
  <si>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</si>
  <si>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</si>
  <si>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</si>
  <si>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</si>
  <si>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</si>
  <si>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</si>
  <si>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</si>
  <si>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</si>
  <si>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</si>
  <si>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</si>
  <si>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</si>
  <si>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</si>
  <si>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</si>
  <si>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</si>
  <si>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</si>
  <si>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</si>
  <si>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</si>
  <si>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</si>
  <si>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</si>
  <si>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</si>
  <si>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</si>
  <si>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</si>
  <si>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</si>
  <si>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</si>
  <si>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</si>
  <si>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</si>
  <si>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</si>
  <si>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</si>
  <si>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</si>
  <si>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</si>
  <si>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</si>
  <si>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</si>
  <si>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</si>
  <si>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</si>
  <si>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</si>
  <si>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</si>
  <si>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</si>
  <si>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</si>
  <si>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</si>
  <si>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</si>
  <si>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</si>
  <si>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</si>
  <si>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</si>
  <si>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</si>
  <si>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</si>
  <si>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</si>
  <si>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</si>
  <si>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</si>
  <si>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</si>
  <si>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</si>
  <si>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</si>
  <si>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</si>
  <si>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</si>
  <si>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</si>
  <si>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</si>
  <si>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</si>
  <si>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</si>
  <si>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</si>
  <si>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</si>
  <si>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</si>
  <si>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</si>
  <si>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</si>
  <si>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</si>
  <si>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</si>
  <si>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</si>
  <si>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</si>
  <si>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</si>
  <si>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</si>
  <si>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</si>
  <si>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</si>
  <si>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</si>
  <si>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</si>
  <si>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</si>
  <si>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</si>
  <si>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</si>
  <si>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</si>
  <si>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</si>
  <si>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</si>
  <si>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</si>
  <si>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</si>
  <si>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</si>
  <si>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</si>
  <si>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</si>
  <si>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</si>
  <si>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</si>
  <si>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</si>
  <si>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</si>
  <si>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</si>
  <si>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</si>
  <si>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</si>
  <si>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</si>
  <si>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</si>
  <si>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</si>
  <si>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</si>
  <si>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</si>
  <si>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</si>
  <si>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</si>
  <si>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</si>
  <si>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</si>
  <si>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</si>
  <si>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</si>
  <si>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</si>
  <si>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</si>
  <si>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</si>
  <si>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</si>
  <si>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</si>
  <si>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</si>
  <si>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</si>
  <si>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</si>
  <si>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</si>
  <si>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</si>
  <si>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</si>
  <si>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</si>
  <si>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</si>
  <si>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</si>
  <si>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</si>
  <si>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</si>
  <si>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</si>
  <si>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</si>
  <si>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</si>
  <si>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</si>
  <si>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</si>
  <si>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</si>
  <si>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</si>
  <si>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</si>
  <si>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</si>
  <si>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</si>
  <si>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</si>
  <si>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</si>
  <si>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</si>
  <si>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</si>
  <si>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</si>
  <si>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</si>
  <si>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</si>
  <si>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</si>
  <si>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</si>
  <si>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</si>
  <si>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</si>
  <si>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</si>
  <si>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</si>
  <si>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</si>
  <si>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</si>
  <si>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</si>
  <si>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</si>
  <si>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</si>
  <si>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</si>
  <si>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</si>
  <si>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</si>
  <si>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</si>
  <si>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</si>
  <si>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</si>
  <si>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</si>
  <si>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</si>
  <si>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</si>
  <si>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</si>
  <si>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</si>
  <si>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</si>
  <si>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</si>
  <si>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</si>
  <si>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</si>
  <si>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</si>
  <si>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</si>
  <si>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</si>
  <si>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</si>
  <si>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</si>
  <si>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</si>
  <si>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</si>
  <si>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</si>
  <si>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</si>
  <si>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</si>
  <si>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</si>
  <si>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</si>
  <si>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</si>
  <si>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</si>
  <si>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</si>
  <si>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</si>
  <si>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</si>
  <si>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</si>
  <si>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</si>
  <si>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</si>
  <si>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</si>
  <si>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</si>
  <si>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</si>
  <si>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</si>
  <si>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</si>
  <si>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</si>
  <si>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</si>
  <si>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</si>
  <si>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</si>
  <si>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</si>
  <si>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</si>
  <si>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</si>
  <si>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</si>
  <si>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</si>
  <si>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</si>
  <si>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</si>
  <si>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</si>
  <si>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</si>
  <si>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</si>
  <si>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</si>
  <si>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</si>
  <si>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</si>
  <si>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</si>
  <si>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</si>
  <si>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</si>
  <si>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</si>
  <si>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</si>
  <si>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</si>
  <si>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</si>
  <si>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</si>
  <si>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</si>
  <si>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</si>
  <si>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</si>
  <si>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</si>
  <si>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</si>
  <si>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</si>
  <si>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</si>
  <si>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</si>
  <si>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</si>
  <si>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</si>
  <si>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</si>
  <si>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</si>
  <si>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</si>
  <si>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</si>
  <si>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</si>
  <si>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</si>
  <si>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</si>
  <si>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</si>
  <si>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</si>
  <si>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</si>
  <si>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</si>
  <si>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</si>
  <si>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</si>
  <si>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</si>
  <si>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</si>
  <si>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</si>
  <si>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</si>
  <si>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</si>
  <si>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</si>
  <si>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</si>
  <si>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</si>
  <si>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</si>
  <si>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</si>
  <si>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</si>
  <si>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</si>
  <si>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</si>
  <si>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</si>
  <si>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</si>
  <si>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</si>
  <si>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</si>
  <si>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</si>
  <si>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</si>
  <si>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</si>
  <si>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</si>
  <si>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</si>
  <si>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</si>
  <si>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</si>
  <si>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</si>
  <si>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</si>
  <si>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</si>
  <si>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</si>
  <si>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</si>
  <si>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</si>
  <si>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</si>
  <si>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</si>
  <si>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</si>
  <si>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</si>
  <si>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</si>
  <si>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</si>
  <si>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</si>
  <si>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</si>
  <si>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</si>
  <si>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</si>
  <si>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</si>
  <si>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</si>
  <si>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</si>
  <si>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</si>
  <si>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</si>
  <si>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</si>
  <si>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</si>
  <si>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</si>
  <si>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</si>
  <si>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</si>
  <si>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</si>
  <si>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</si>
  <si>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</si>
  <si>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</si>
  <si>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</si>
  <si>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</si>
  <si>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</si>
  <si>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</si>
  <si>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</si>
  <si>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</si>
  <si>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</si>
  <si>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</si>
  <si>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</si>
  <si>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</si>
  <si>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</si>
  <si>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</si>
  <si>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</si>
  <si>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</si>
  <si>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</si>
  <si>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</si>
  <si>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</si>
  <si>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</si>
  <si>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</si>
  <si>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</si>
  <si>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</si>
  <si>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</si>
  <si>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</si>
  <si>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</si>
  <si>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</si>
  <si>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</si>
  <si>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</si>
  <si>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</si>
  <si>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</si>
  <si>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</si>
  <si>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</si>
  <si>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</si>
  <si>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</si>
  <si>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</si>
  <si>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</si>
  <si>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</si>
  <si>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</si>
  <si>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</si>
  <si>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</si>
  <si>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</si>
  <si>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</si>
  <si>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</si>
  <si>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</si>
  <si>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</si>
  <si>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</si>
  <si>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</si>
  <si>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</si>
  <si>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</si>
  <si>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</si>
  <si>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</si>
  <si>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</si>
  <si>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</si>
  <si>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</si>
  <si>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</si>
  <si>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</si>
  <si>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</si>
  <si>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</si>
  <si>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</si>
  <si>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</si>
  <si>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</si>
  <si>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</si>
  <si>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</si>
  <si>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</si>
  <si>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</si>
  <si>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</si>
  <si>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</si>
  <si>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</si>
  <si>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</si>
  <si>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</si>
  <si>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</si>
  <si>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</si>
  <si>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</si>
  <si>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</si>
  <si>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</si>
  <si>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</si>
  <si>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</si>
  <si>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</si>
  <si>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</si>
  <si>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</si>
  <si>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</si>
  <si>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</si>
  <si>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</si>
  <si>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</si>
  <si>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</si>
  <si>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</si>
  <si>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</si>
  <si>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</si>
  <si>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</si>
  <si>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</si>
  <si>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</si>
  <si>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</si>
  <si>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</si>
  <si>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</si>
  <si>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</si>
  <si>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</si>
  <si>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</si>
  <si>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</si>
  <si>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</si>
  <si>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</si>
  <si>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</si>
  <si>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</si>
  <si>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</si>
  <si>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</si>
  <si>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</si>
  <si>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</si>
  <si>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</si>
  <si>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</si>
  <si>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</si>
  <si>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</si>
  <si>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</si>
  <si>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</si>
  <si>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</si>
  <si>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</si>
  <si>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</si>
  <si>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</si>
  <si>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</si>
  <si>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</si>
  <si>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</si>
  <si>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</si>
  <si>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</si>
  <si>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</si>
  <si>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</si>
  <si>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</si>
  <si>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</si>
  <si>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</si>
  <si>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</si>
  <si>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</si>
  <si>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</si>
  <si>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</si>
  <si>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</si>
  <si>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</si>
  <si>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</si>
  <si>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</si>
  <si>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</si>
  <si>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</si>
  <si>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</si>
  <si>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</si>
  <si>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</si>
  <si>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</si>
  <si>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</si>
  <si>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</si>
  <si>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</si>
  <si>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</si>
  <si>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</si>
  <si>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</si>
  <si>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</si>
  <si>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</si>
  <si>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</si>
  <si>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</si>
  <si>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</si>
  <si>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</si>
  <si>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</si>
  <si>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</si>
  <si>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</si>
  <si>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</si>
  <si>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</si>
  <si>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</si>
  <si>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</si>
  <si>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</si>
  <si>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</si>
  <si>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</si>
  <si>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</si>
  <si>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</si>
  <si>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</si>
  <si>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</si>
  <si>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</si>
  <si>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</si>
  <si>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</si>
  <si>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</si>
  <si>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</si>
  <si>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</si>
  <si>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</si>
  <si>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</si>
  <si>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</si>
  <si>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</si>
  <si>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</si>
  <si>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</si>
  <si>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</si>
  <si>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</si>
  <si>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</si>
  <si>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</si>
  <si>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</si>
  <si>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</si>
  <si>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</si>
  <si>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</si>
  <si>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</si>
  <si>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</si>
  <si>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</si>
  <si>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</si>
  <si>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</si>
  <si>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</si>
  <si>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</si>
  <si>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</si>
  <si>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</si>
  <si>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</si>
  <si>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</si>
  <si>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</si>
  <si>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</si>
  <si>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</si>
  <si>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</si>
  <si>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</si>
  <si>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</si>
  <si>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</si>
  <si>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</si>
  <si>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</si>
  <si>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</si>
  <si>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</si>
  <si>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</si>
  <si>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</si>
  <si>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</si>
  <si>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</si>
  <si>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</si>
  <si>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</si>
  <si>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</si>
  <si>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</si>
  <si>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</si>
  <si>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</si>
  <si>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</si>
  <si>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</si>
  <si>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</si>
  <si>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</si>
  <si>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</si>
  <si>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</si>
  <si>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</si>
  <si>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</si>
  <si>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</si>
  <si>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</si>
  <si>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</si>
  <si>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</si>
  <si>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</si>
  <si>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</si>
  <si>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</si>
  <si>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</si>
  <si>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</si>
  <si>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</si>
  <si>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</si>
  <si>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</si>
  <si>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</si>
  <si>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</si>
  <si>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</si>
  <si>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</si>
  <si>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</si>
  <si>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</si>
  <si>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</si>
  <si>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</si>
  <si>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</si>
  <si>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</si>
  <si>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</si>
  <si>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</si>
  <si>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</si>
  <si>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</si>
  <si>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</si>
  <si>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</si>
  <si>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</si>
  <si>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</si>
  <si>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</si>
  <si>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</si>
  <si>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</si>
  <si>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</si>
  <si>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</si>
  <si>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</si>
  <si>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</si>
  <si>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</si>
  <si>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</si>
  <si>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</si>
  <si>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</si>
  <si>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</si>
  <si>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</si>
  <si>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</si>
  <si>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</si>
  <si>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</si>
  <si>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</si>
  <si>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</si>
  <si>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</si>
  <si>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</si>
  <si>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</si>
  <si>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</si>
  <si>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</si>
  <si>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</si>
  <si>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</si>
  <si>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</si>
  <si>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</si>
  <si>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</si>
  <si>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</si>
  <si>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</si>
  <si>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</si>
  <si>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</si>
  <si>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</si>
  <si>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</si>
  <si>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</si>
  <si>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</si>
  <si>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</si>
  <si>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</si>
  <si>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</si>
  <si>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</si>
  <si>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</si>
  <si>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</si>
  <si>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</si>
  <si>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</si>
  <si>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</si>
  <si>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</si>
  <si>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</si>
  <si>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</si>
  <si>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</si>
  <si>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</si>
  <si>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</si>
  <si>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</si>
  <si>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</si>
  <si>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</si>
  <si>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</si>
  <si>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</si>
  <si>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</si>
  <si>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</si>
  <si>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</si>
  <si>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</si>
  <si>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</si>
  <si>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</si>
  <si>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</si>
  <si>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</si>
  <si>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</si>
  <si>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</si>
  <si>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</si>
  <si>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</si>
  <si>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</si>
  <si>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</si>
  <si>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</si>
  <si>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</si>
  <si>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</si>
  <si>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</si>
  <si>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</si>
  <si>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</si>
  <si>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</si>
  <si>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</si>
  <si>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</si>
  <si>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</si>
  <si>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</si>
  <si>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</si>
  <si>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</si>
  <si>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</si>
  <si>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</si>
  <si>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</si>
  <si>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</si>
  <si>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</si>
  <si>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</si>
  <si>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</si>
  <si>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</si>
  <si>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</si>
  <si>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</si>
  <si>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</si>
  <si>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</si>
  <si>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</si>
  <si>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</si>
  <si>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</si>
  <si>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</si>
  <si>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</si>
  <si>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</si>
  <si>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</si>
  <si>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</si>
  <si>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</si>
  <si>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</si>
  <si>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</si>
  <si>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</si>
  <si>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</si>
  <si>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</si>
  <si>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</si>
  <si>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</si>
  <si>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</si>
  <si>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</si>
  <si>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</si>
  <si>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</si>
  <si>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</si>
  <si>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</si>
  <si>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</si>
  <si>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</si>
  <si>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</si>
  <si>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</si>
  <si>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</si>
  <si>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</si>
  <si>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</si>
  <si>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</si>
  <si>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</si>
  <si>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</si>
  <si>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</si>
  <si>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</si>
  <si>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</si>
  <si>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</si>
  <si>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</si>
  <si>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</si>
  <si>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</si>
  <si>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</si>
  <si>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</si>
  <si>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</si>
  <si>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</si>
  <si>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</si>
  <si>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</si>
  <si>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</si>
  <si>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</si>
  <si>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</si>
  <si>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</si>
  <si>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</si>
  <si>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</si>
  <si>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</si>
  <si>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</si>
  <si>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</si>
  <si>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</si>
  <si>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</si>
  <si>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</si>
  <si>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</si>
  <si>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</si>
  <si>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</si>
  <si>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</si>
  <si>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</si>
  <si>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</si>
  <si>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</si>
  <si>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</si>
  <si>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</si>
  <si>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</si>
  <si>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</si>
  <si>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</si>
  <si>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</si>
  <si>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</si>
  <si>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</si>
  <si>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</si>
  <si>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</si>
  <si>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</si>
  <si>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</si>
  <si>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</si>
  <si>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</si>
  <si>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</si>
  <si>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</si>
  <si>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</si>
  <si>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</si>
  <si>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</si>
  <si>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</si>
  <si>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</si>
  <si>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</si>
  <si>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</si>
  <si>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</si>
  <si>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</si>
  <si>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</si>
  <si>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</si>
  <si>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</si>
  <si>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</si>
  <si>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</si>
  <si>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</si>
  <si>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</si>
  <si>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</si>
  <si>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</si>
  <si>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</si>
  <si>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</si>
  <si>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</si>
  <si>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</si>
  <si>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</si>
  <si>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</si>
  <si>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</si>
  <si>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</si>
  <si>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</si>
  <si>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</si>
  <si>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</si>
  <si>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</si>
  <si>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</si>
  <si>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</si>
  <si>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</si>
  <si>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</si>
  <si>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</si>
  <si>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</si>
  <si>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</si>
  <si>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</si>
  <si>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</si>
  <si>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</si>
  <si>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</si>
  <si>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</si>
  <si>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</si>
  <si>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</si>
  <si>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</si>
  <si>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</si>
  <si>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</si>
  <si>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</si>
  <si>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</si>
  <si>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</si>
  <si>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</si>
  <si>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</si>
  <si>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</si>
  <si>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</si>
  <si>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</si>
  <si>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</si>
  <si>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</si>
  <si>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</si>
  <si>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</si>
  <si>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</si>
  <si>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</si>
  <si>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</si>
  <si>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</si>
  <si>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</si>
  <si>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</si>
  <si>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</si>
  <si>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</si>
  <si>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</si>
  <si>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</si>
  <si>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</si>
  <si>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</si>
  <si>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</si>
  <si>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</si>
  <si>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</si>
  <si>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</si>
  <si>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</si>
  <si>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</si>
  <si>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</si>
  <si>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</si>
  <si>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</si>
  <si>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</si>
  <si>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</si>
  <si>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</si>
  <si>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</si>
  <si>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</si>
  <si>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</si>
  <si>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</si>
  <si>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</si>
  <si>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</si>
  <si>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</si>
  <si>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</si>
  <si>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</si>
  <si>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</si>
  <si>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</si>
  <si>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</si>
  <si>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</si>
  <si>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</si>
  <si>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</si>
  <si>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</si>
  <si>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</si>
  <si>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</si>
  <si>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</si>
  <si>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</si>
  <si>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</si>
  <si>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</si>
  <si>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</si>
  <si>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</si>
  <si>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</si>
  <si>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</si>
  <si>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</si>
  <si>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</si>
  <si>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</si>
  <si>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</si>
  <si>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</si>
  <si>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</si>
  <si>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</si>
  <si>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</si>
  <si>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</si>
  <si>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</si>
  <si>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</si>
  <si>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</si>
  <si>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</si>
  <si>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</si>
  <si>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</si>
  <si>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</si>
  <si>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</si>
  <si>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</si>
  <si>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</si>
  <si>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</si>
  <si>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</si>
  <si>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</si>
  <si>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</si>
  <si>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</si>
  <si>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</si>
  <si>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</si>
  <si>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</si>
  <si>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</si>
  <si>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</si>
  <si>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</si>
  <si>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</si>
  <si>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</si>
  <si>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</si>
  <si>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</si>
  <si>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</si>
  <si>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</si>
  <si>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</si>
  <si>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</si>
  <si>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</si>
  <si>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</si>
  <si>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</si>
  <si>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</si>
  <si>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</si>
  <si>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</si>
  <si>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</si>
  <si>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</si>
  <si>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</si>
  <si>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</si>
  <si>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</si>
  <si>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</si>
  <si>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</si>
  <si>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</si>
  <si>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</si>
  <si>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</si>
  <si>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</si>
  <si>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</si>
  <si>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</si>
  <si>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</si>
  <si>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</si>
  <si>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</si>
  <si>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</si>
  <si>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</si>
  <si>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</si>
  <si>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</si>
  <si>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</si>
  <si>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</si>
  <si>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</si>
  <si>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</si>
  <si>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</si>
  <si>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</si>
  <si>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</si>
  <si>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</si>
  <si>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</si>
  <si>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</si>
  <si>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</si>
  <si>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</si>
  <si>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</si>
  <si>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</si>
  <si>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</si>
  <si>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</si>
  <si>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</si>
  <si>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</si>
  <si>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</si>
  <si>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</si>
  <si>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</si>
  <si>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</si>
  <si>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</si>
  <si>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</si>
  <si>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</si>
  <si>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</si>
  <si>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</si>
  <si>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</si>
  <si>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</si>
  <si>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</si>
  <si>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</si>
  <si>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</si>
  <si>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</si>
  <si>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</si>
  <si>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</si>
  <si>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</si>
  <si>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</si>
  <si>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</si>
  <si>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</si>
  <si>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</si>
  <si>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</si>
  <si>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</si>
  <si>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</si>
  <si>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</si>
  <si>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</si>
  <si>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</si>
  <si>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</si>
  <si>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</si>
  <si>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</si>
  <si>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</si>
  <si>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</si>
  <si>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</si>
  <si>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</si>
  <si>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</si>
  <si>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</si>
  <si>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</si>
  <si>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</si>
  <si>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</si>
  <si>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</si>
  <si>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</si>
  <si>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</si>
  <si>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</si>
  <si>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</si>
  <si>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</si>
  <si>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</si>
  <si>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</si>
  <si>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</si>
  <si>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</si>
  <si>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</si>
  <si>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</si>
  <si>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</si>
  <si>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</si>
  <si>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</si>
  <si>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</si>
  <si>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</si>
  <si>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</si>
  <si>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</si>
  <si>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</si>
  <si>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</si>
  <si>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</si>
  <si>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</si>
  <si>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</si>
  <si>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</si>
  <si>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</si>
  <si>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</si>
  <si>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</si>
  <si>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</si>
  <si>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</si>
  <si>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</si>
  <si>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</si>
  <si>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</si>
  <si>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</si>
  <si>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</si>
  <si>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</si>
  <si>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</si>
  <si>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</si>
  <si>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</si>
  <si>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</si>
  <si>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</si>
  <si>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</si>
  <si>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</si>
  <si>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</si>
  <si>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</si>
  <si>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</si>
  <si>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</si>
  <si>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</si>
  <si>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</si>
  <si>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</si>
  <si>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</si>
  <si>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</si>
  <si>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</si>
  <si>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</si>
  <si>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</si>
  <si>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</si>
  <si>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</si>
  <si>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</si>
  <si>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</si>
  <si>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</si>
  <si>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</si>
  <si>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</si>
  <si>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</si>
  <si>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</si>
  <si>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</si>
  <si>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</si>
  <si>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</si>
  <si>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</si>
  <si>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</si>
  <si>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</si>
  <si>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</si>
  <si>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</si>
  <si>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</si>
  <si>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</si>
  <si>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</si>
  <si>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</si>
  <si>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</si>
  <si>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</si>
  <si>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</si>
  <si>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</si>
  <si>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</si>
  <si>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</si>
  <si>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</si>
  <si>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</si>
  <si>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</si>
  <si>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</si>
  <si>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</si>
  <si>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</si>
  <si>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</si>
  <si>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</si>
  <si>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</si>
  <si>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</si>
  <si>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</si>
  <si>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</si>
  <si>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</si>
  <si>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</si>
  <si>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</si>
  <si>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</si>
  <si>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</si>
  <si>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</si>
  <si>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</si>
  <si>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</si>
  <si>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</si>
  <si>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</si>
  <si>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</si>
  <si>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</si>
  <si>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</si>
  <si>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</si>
  <si>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</si>
  <si>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</si>
  <si>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</si>
  <si>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</si>
  <si>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</si>
  <si>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</si>
  <si>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</si>
  <si>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</si>
  <si>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</si>
  <si>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</si>
  <si>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</si>
  <si>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</si>
  <si>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</si>
  <si>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</si>
  <si>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</si>
  <si>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</si>
  <si>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</si>
  <si>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</si>
  <si>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</si>
  <si>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</si>
  <si>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</si>
  <si>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</si>
  <si>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</si>
  <si>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</si>
  <si>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</si>
  <si>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</si>
  <si>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</si>
  <si>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</si>
  <si>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</si>
  <si>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</si>
  <si>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</si>
  <si>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</si>
  <si>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</si>
  <si>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</si>
  <si>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</si>
  <si>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</si>
  <si>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</si>
  <si>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</si>
  <si>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</si>
  <si>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</si>
  <si>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</si>
  <si>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</si>
  <si>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</si>
  <si>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</si>
  <si>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</si>
  <si>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</si>
  <si>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</si>
  <si>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</si>
  <si>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</si>
  <si>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</si>
  <si>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</si>
  <si>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</si>
  <si>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</si>
  <si>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</si>
  <si>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</si>
  <si>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</si>
  <si>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</si>
  <si>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</si>
  <si>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</si>
  <si>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</si>
  <si>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</si>
  <si>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</si>
  <si>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</si>
  <si>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</si>
  <si>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</si>
  <si>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</si>
  <si>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</si>
  <si>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</si>
  <si>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</si>
  <si>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</si>
  <si>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</si>
  <si>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</si>
  <si>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</si>
  <si>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</si>
  <si>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</si>
  <si>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</si>
  <si>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</si>
  <si>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</si>
  <si>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</si>
  <si>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</si>
  <si>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</si>
  <si>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</si>
  <si>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</si>
  <si>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</si>
  <si>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</si>
  <si>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</si>
  <si>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</si>
  <si>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</si>
  <si>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</si>
  <si>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</si>
  <si>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</si>
  <si>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</si>
  <si>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</si>
  <si>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</si>
  <si>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</si>
  <si>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</si>
  <si>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</si>
  <si>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</si>
  <si>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</si>
  <si>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</si>
  <si>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</si>
  <si>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</si>
  <si>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</si>
  <si>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</si>
  <si>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</si>
  <si>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</si>
  <si>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</si>
  <si>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</si>
  <si>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</si>
  <si>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</si>
  <si>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</si>
  <si>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</si>
  <si>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</si>
  <si>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</si>
  <si>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</si>
  <si>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</si>
  <si>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</si>
  <si>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</si>
  <si>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</si>
  <si>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</si>
  <si>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</si>
  <si>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</si>
  <si>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</si>
  <si>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</si>
  <si>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</si>
  <si>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</si>
  <si>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</si>
  <si>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</si>
  <si>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</si>
  <si>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</si>
  <si>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</si>
  <si>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</si>
  <si>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</si>
  <si>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</si>
  <si>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</si>
  <si>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</si>
  <si>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</si>
  <si>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</si>
  <si>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</si>
  <si>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</si>
  <si>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</si>
  <si>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</si>
  <si>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</si>
  <si>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</si>
  <si>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</si>
  <si>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</si>
  <si>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</si>
  <si>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</si>
  <si>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</si>
  <si>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</si>
  <si>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</si>
  <si>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</si>
  <si>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</si>
  <si>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</si>
  <si>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</si>
  <si>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</si>
  <si>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</si>
  <si>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</si>
  <si>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</si>
  <si>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</si>
  <si>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</si>
  <si>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</si>
  <si>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</si>
  <si>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</si>
  <si>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</si>
  <si>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</si>
  <si>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</si>
  <si>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</si>
  <si>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</si>
  <si>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</si>
  <si>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</si>
  <si>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</si>
  <si>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</si>
  <si>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</si>
  <si>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</si>
  <si>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</si>
  <si>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</si>
  <si>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</si>
  <si>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</si>
  <si>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</si>
  <si>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</si>
  <si>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</si>
  <si>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</si>
  <si>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</si>
  <si>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</si>
  <si>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</si>
  <si>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</si>
  <si>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</si>
  <si>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</si>
  <si>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</si>
  <si>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</si>
  <si>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</si>
  <si>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</si>
  <si>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</si>
  <si>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</si>
  <si>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</si>
  <si>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</si>
  <si>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</si>
  <si>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</si>
  <si>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</si>
  <si>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</si>
  <si>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</si>
  <si>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</si>
  <si>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</si>
  <si>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</si>
  <si>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</si>
  <si>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</si>
  <si>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</si>
  <si>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</si>
  <si>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</si>
  <si>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</si>
  <si>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</si>
  <si>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</si>
  <si>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</si>
  <si>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</si>
  <si>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</si>
  <si>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</si>
  <si>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</si>
  <si>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</si>
  <si>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</si>
  <si>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</si>
  <si>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</si>
  <si>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</si>
  <si>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</si>
  <si>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</si>
  <si>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</si>
  <si>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</si>
  <si>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</si>
  <si>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</si>
  <si>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</si>
  <si>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</si>
  <si>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</si>
  <si>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</si>
  <si>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</si>
  <si>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</si>
  <si>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</si>
  <si>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</si>
  <si>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</si>
  <si>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</si>
  <si>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</si>
  <si>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</si>
  <si>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</si>
  <si>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</si>
  <si>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</si>
  <si>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</si>
  <si>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</si>
  <si>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</si>
  <si>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</si>
  <si>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</si>
  <si>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</si>
  <si>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</si>
  <si>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</si>
  <si>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</si>
  <si>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</si>
  <si>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</si>
  <si>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</si>
  <si>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</si>
  <si>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</si>
  <si>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</si>
  <si>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</si>
  <si>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</si>
  <si>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</si>
  <si>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</si>
  <si>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</si>
  <si>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</si>
  <si>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</si>
  <si>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</si>
  <si>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</si>
  <si>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</si>
  <si>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</si>
  <si>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</si>
  <si>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</si>
  <si>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</si>
  <si>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</si>
  <si>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</si>
  <si>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</si>
  <si>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</si>
  <si>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</si>
  <si>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</si>
  <si>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</si>
  <si>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</si>
  <si>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</si>
  <si>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</si>
  <si>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</si>
  <si>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</si>
  <si>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</si>
  <si>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</si>
  <si>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</si>
  <si>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</si>
  <si>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</si>
  <si>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</si>
  <si>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</si>
  <si>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</si>
  <si>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</si>
  <si>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</si>
  <si>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</si>
  <si>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</si>
  <si>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</si>
  <si>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</si>
  <si>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</si>
  <si>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</si>
  <si>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</si>
  <si>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</si>
  <si>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</si>
  <si>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</si>
  <si>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</si>
  <si>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</si>
  <si>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</si>
  <si>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</si>
  <si>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</si>
  <si>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</si>
  <si>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</si>
  <si>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</si>
  <si>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</si>
  <si>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</si>
  <si>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</si>
  <si>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</si>
  <si>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</si>
  <si>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</si>
  <si>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</si>
  <si>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</si>
  <si>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</si>
  <si>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</si>
  <si>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</si>
  <si>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</si>
  <si>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</si>
  <si>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</si>
  <si>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</si>
  <si>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</si>
  <si>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</si>
  <si>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</si>
  <si>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</si>
  <si>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</si>
  <si>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</si>
  <si>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</si>
  <si>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</si>
  <si>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</si>
  <si>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</si>
  <si>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</si>
  <si>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</si>
  <si>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</si>
  <si>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</si>
  <si>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</si>
  <si>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</si>
  <si>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</si>
  <si>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</si>
  <si>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</si>
  <si>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</si>
  <si>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</si>
  <si>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</si>
  <si>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</si>
  <si>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</si>
  <si>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</si>
  <si>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</si>
  <si>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</si>
  <si>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</si>
  <si>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</si>
  <si>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</si>
  <si>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</si>
  <si>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</si>
  <si>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</si>
  <si>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</si>
  <si>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</si>
  <si>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</si>
  <si>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</si>
  <si>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</si>
  <si>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</si>
  <si>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</si>
  <si>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</si>
  <si>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</si>
  <si>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</si>
  <si>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</si>
  <si>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</si>
  <si>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</si>
  <si>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</si>
  <si>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</si>
  <si>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</si>
  <si>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</si>
  <si>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</si>
  <si>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</si>
  <si>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</si>
  <si>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</si>
  <si>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</si>
  <si>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</si>
  <si>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</si>
  <si>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</si>
  <si>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</si>
  <si>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</si>
  <si>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</si>
  <si>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</si>
  <si>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</si>
  <si>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</si>
  <si>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</si>
  <si>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</si>
  <si>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</si>
  <si>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</si>
  <si>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</si>
  <si>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</si>
  <si>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</si>
  <si>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</si>
  <si>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</si>
  <si>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</si>
  <si>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</si>
  <si>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</si>
  <si>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</si>
  <si>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</si>
  <si>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</si>
  <si>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</si>
  <si>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</si>
  <si>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</si>
  <si>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</si>
  <si>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</si>
  <si>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</si>
  <si>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</si>
  <si>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</si>
  <si>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</si>
  <si>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</si>
  <si>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</si>
  <si>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</si>
  <si>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</si>
  <si>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</si>
  <si>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</si>
  <si>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</si>
  <si>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</si>
  <si>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</si>
  <si>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</si>
  <si>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</si>
  <si>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</si>
  <si>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</si>
  <si>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</si>
  <si>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</si>
  <si>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</si>
  <si>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</si>
  <si>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</si>
  <si>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</si>
  <si>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</si>
  <si>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</si>
  <si>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</si>
  <si>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</si>
  <si>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</si>
  <si>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</si>
  <si>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</si>
  <si>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</si>
  <si>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</si>
  <si>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</si>
  <si>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</si>
  <si>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</si>
  <si>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</si>
  <si>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</si>
  <si>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</si>
  <si>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</si>
  <si>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</si>
  <si>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</si>
  <si>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</si>
  <si>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</si>
  <si>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</si>
  <si>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</si>
  <si>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</si>
  <si>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</si>
  <si>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</si>
  <si>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</si>
  <si>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</si>
  <si>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</si>
  <si>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</si>
  <si>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</si>
  <si>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</si>
  <si>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</si>
  <si>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</si>
  <si>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</si>
  <si>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</si>
  <si>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</si>
  <si>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</si>
  <si>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</si>
  <si>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</si>
  <si>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</si>
  <si>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</si>
  <si>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</si>
  <si>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</si>
  <si>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</si>
  <si>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</si>
  <si>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</si>
  <si>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</si>
  <si>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</si>
  <si>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</si>
  <si>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</si>
  <si>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</si>
  <si>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</si>
  <si>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</si>
  <si>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</si>
  <si>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</si>
  <si>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</si>
  <si>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</si>
  <si>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</si>
  <si>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</si>
  <si>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</si>
  <si>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</si>
  <si>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</si>
  <si>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</si>
  <si>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</si>
  <si>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</si>
  <si>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</si>
  <si>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</si>
  <si>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</si>
  <si>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</si>
  <si>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</si>
  <si>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</si>
  <si>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</si>
  <si>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</si>
  <si>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</si>
  <si>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</si>
  <si>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</si>
  <si>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</si>
  <si>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</si>
  <si>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</si>
  <si>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</si>
  <si>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</si>
  <si>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</si>
  <si>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</si>
  <si>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</si>
  <si>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</si>
  <si>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</si>
  <si>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</si>
  <si>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</si>
  <si>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</si>
  <si>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</si>
  <si>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</si>
  <si>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</si>
  <si>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</si>
  <si>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</si>
  <si>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</si>
  <si>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</si>
  <si>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</si>
  <si>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</si>
  <si>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</si>
  <si>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</si>
  <si>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</si>
  <si>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</si>
  <si>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</si>
  <si>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</si>
  <si>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</si>
  <si>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</si>
  <si>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</si>
  <si>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</si>
  <si>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</si>
  <si>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</si>
  <si>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</si>
  <si>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</si>
  <si>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</si>
  <si>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</si>
  <si>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</si>
  <si>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</si>
  <si>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</si>
  <si>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</si>
  <si>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</si>
  <si>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</si>
  <si>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</si>
  <si>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</si>
  <si>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</si>
  <si>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</si>
  <si>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</si>
  <si>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</si>
  <si>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</si>
  <si>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</si>
  <si>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</si>
  <si>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</si>
  <si>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</si>
  <si>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</si>
  <si>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</si>
  <si>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</si>
  <si>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</si>
  <si>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</si>
  <si>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</si>
  <si>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</si>
  <si>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</si>
  <si>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</si>
  <si>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</si>
  <si>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</si>
  <si>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</si>
  <si>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</si>
  <si>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</si>
  <si>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</si>
  <si>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</si>
  <si>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</si>
  <si>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</si>
  <si>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</si>
  <si>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</si>
  <si>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</si>
  <si>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</si>
  <si>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</si>
  <si>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</si>
  <si>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</si>
  <si>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</si>
  <si>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</si>
  <si>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</si>
  <si>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</si>
  <si>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</si>
  <si>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</si>
  <si>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</si>
  <si>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</si>
  <si>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</si>
  <si>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</si>
  <si>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</si>
  <si>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</si>
  <si>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</si>
  <si>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</si>
  <si>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</si>
  <si>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</si>
  <si>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</si>
  <si>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</si>
  <si>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</si>
  <si>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</si>
  <si>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</si>
  <si>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</si>
  <si>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</si>
  <si>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</si>
  <si>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</si>
  <si>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</si>
  <si>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</si>
  <si>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</si>
  <si>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</si>
  <si>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</si>
  <si>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</si>
  <si>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</si>
  <si>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</si>
  <si>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</si>
  <si>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</si>
  <si>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</si>
  <si>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</si>
  <si>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</si>
  <si>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</si>
  <si>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</si>
  <si>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</si>
  <si>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</si>
  <si>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</si>
  <si>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</si>
  <si>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</si>
  <si>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</si>
  <si>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</si>
  <si>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</si>
  <si>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</si>
  <si>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</si>
  <si>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</si>
  <si>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</si>
  <si>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</si>
  <si>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</si>
  <si>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</si>
  <si>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</si>
  <si>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</si>
  <si>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</si>
  <si>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</si>
  <si>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</si>
  <si>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</si>
  <si>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</si>
  <si>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</si>
  <si>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</si>
  <si>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</si>
  <si>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</si>
  <si>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</si>
  <si>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</si>
  <si>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</si>
  <si>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</si>
  <si>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</si>
  <si>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</si>
  <si>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</si>
  <si>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</si>
  <si>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</si>
  <si>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</si>
  <si>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</si>
  <si>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</si>
  <si>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</si>
  <si>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</si>
  <si>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</si>
  <si>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</si>
  <si>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</si>
  <si>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</si>
  <si>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</si>
  <si>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</si>
  <si>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</si>
  <si>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</si>
  <si>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</si>
  <si>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</si>
  <si>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</si>
  <si>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</si>
  <si>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</si>
  <si>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</si>
  <si>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</si>
  <si>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</si>
  <si>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</si>
  <si>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</si>
  <si>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</si>
  <si>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</si>
  <si>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</si>
  <si>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</si>
  <si>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</si>
  <si>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</si>
  <si>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</si>
  <si>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</si>
  <si>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</si>
  <si>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</si>
  <si>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</si>
  <si>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</si>
  <si>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</si>
  <si>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</si>
  <si>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</si>
  <si>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</si>
  <si>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</si>
  <si>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</si>
  <si>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</si>
  <si>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</si>
  <si>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</si>
  <si>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</si>
  <si>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</si>
  <si>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</si>
  <si>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</si>
  <si>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</si>
  <si>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</si>
  <si>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</si>
  <si>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</si>
  <si>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</si>
  <si>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</si>
  <si>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</si>
  <si>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</si>
  <si>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</si>
  <si>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</si>
  <si>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</si>
  <si>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</si>
  <si>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</si>
  <si>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</si>
  <si>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</si>
  <si>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</si>
  <si>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</si>
  <si>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</si>
  <si>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</si>
  <si>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</si>
  <si>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</si>
  <si>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</si>
  <si>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</si>
  <si>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</si>
  <si>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</si>
  <si>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</si>
  <si>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</si>
  <si>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</si>
  <si>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</si>
  <si>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</si>
  <si>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</si>
  <si>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</si>
  <si>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</si>
  <si>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</si>
  <si>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</si>
  <si>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</si>
  <si>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</si>
  <si>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</si>
  <si>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</si>
  <si>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</si>
  <si>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</si>
  <si>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</si>
  <si>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</si>
  <si>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</si>
  <si>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</si>
  <si>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</si>
  <si>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</si>
  <si>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</si>
  <si>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</si>
  <si>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</si>
  <si>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</si>
  <si>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</si>
  <si>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</si>
  <si>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</si>
  <si>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</si>
  <si>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</si>
  <si>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</si>
  <si>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</si>
  <si>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</si>
  <si>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</si>
  <si>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</si>
  <si>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</si>
  <si>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</si>
  <si>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</si>
  <si>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</si>
  <si>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</si>
  <si>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</si>
  <si>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</si>
  <si>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</si>
  <si>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</si>
  <si>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</si>
  <si>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</si>
  <si>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</si>
  <si>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</si>
  <si>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</si>
  <si>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</si>
  <si>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</si>
  <si>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</si>
  <si>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</si>
  <si>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</si>
  <si>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</si>
  <si>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</si>
  <si>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</si>
  <si>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</si>
  <si>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</si>
  <si>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</si>
  <si>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</si>
  <si>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</si>
  <si>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</si>
  <si>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</si>
  <si>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</si>
  <si>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</si>
  <si>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</si>
  <si>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</si>
  <si>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</si>
  <si>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</si>
  <si>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</si>
  <si>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</si>
  <si>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</si>
  <si>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</si>
  <si>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</si>
  <si>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</si>
  <si>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</si>
  <si>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</si>
  <si>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</si>
  <si>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</si>
  <si>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</si>
  <si>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</si>
  <si>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</si>
  <si>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</si>
  <si>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</si>
  <si>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</si>
  <si>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</si>
  <si>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</si>
  <si>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</si>
  <si>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</si>
  <si>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</si>
  <si>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</si>
  <si>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</si>
  <si>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</si>
  <si>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</si>
  <si>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</si>
  <si>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</si>
  <si>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</si>
  <si>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</si>
  <si>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</si>
  <si>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</si>
  <si>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</si>
  <si>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</si>
  <si>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</si>
  <si>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</si>
  <si>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</si>
  <si>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</si>
  <si>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</si>
  <si>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</si>
  <si>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</si>
  <si>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</si>
  <si>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</si>
  <si>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</si>
  <si>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</si>
  <si>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</si>
  <si>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</si>
  <si>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</si>
  <si>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</si>
  <si>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</si>
  <si>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</si>
  <si>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</si>
  <si>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</si>
  <si>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</si>
  <si>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</si>
  <si>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</si>
  <si>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</si>
  <si>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</si>
  <si>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</si>
  <si>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</si>
  <si>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</si>
  <si>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</si>
  <si>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</si>
  <si>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</si>
  <si>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</si>
  <si>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</si>
  <si>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</si>
  <si>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</si>
  <si>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</si>
  <si>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</si>
  <si>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</si>
  <si>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</si>
  <si>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</si>
  <si>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</si>
  <si>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</si>
  <si>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</si>
  <si>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</si>
  <si>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</si>
  <si>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</si>
  <si>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</si>
  <si>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</si>
  <si>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</si>
  <si>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</si>
  <si>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</si>
  <si>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</si>
  <si>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</si>
  <si>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</si>
  <si>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</si>
  <si>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</si>
  <si>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</si>
  <si>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</si>
  <si>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</si>
  <si>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</si>
  <si>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</si>
  <si>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</si>
  <si>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</si>
  <si>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</si>
  <si>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</si>
  <si>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</si>
  <si>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</si>
  <si>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</si>
  <si>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</si>
  <si>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</si>
  <si>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</si>
  <si>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</si>
  <si>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</si>
  <si>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</si>
  <si>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</si>
  <si>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</si>
  <si>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</si>
  <si>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</si>
  <si>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</si>
  <si>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</si>
  <si>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</si>
  <si>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</si>
  <si>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</si>
  <si>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</si>
  <si>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</si>
  <si>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</si>
  <si>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</si>
  <si>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</si>
  <si>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</si>
  <si>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</si>
  <si>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</si>
  <si>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</si>
  <si>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</si>
  <si>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</si>
  <si>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</si>
  <si>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</si>
  <si>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</si>
  <si>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</si>
  <si>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</si>
  <si>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</si>
  <si>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</si>
  <si>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</si>
  <si>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</si>
  <si>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</si>
  <si>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</si>
  <si>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</si>
  <si>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</si>
  <si>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</si>
  <si>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</si>
  <si>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</si>
  <si>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</si>
  <si>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</si>
  <si>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</si>
  <si>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</si>
  <si>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</si>
  <si>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</si>
  <si>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</si>
  <si>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</si>
  <si>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</si>
  <si>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</si>
  <si>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</si>
  <si>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</si>
  <si>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</si>
  <si>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</si>
  <si>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</si>
  <si>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</si>
  <si>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</si>
  <si>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</si>
  <si>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</si>
  <si>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</si>
  <si>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</si>
  <si>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</si>
  <si>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</si>
  <si>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</si>
  <si>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</si>
  <si>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</si>
  <si>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</si>
  <si>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</si>
  <si>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</si>
  <si>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</si>
  <si>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</si>
  <si>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</si>
  <si>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</si>
  <si>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</si>
  <si>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</si>
  <si>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</si>
  <si>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</si>
  <si>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</si>
  <si>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</si>
  <si>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</si>
  <si>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</si>
  <si>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</si>
  <si>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</si>
  <si>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</si>
  <si>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</si>
  <si>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</si>
  <si>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</si>
  <si>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</si>
  <si>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</si>
  <si>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</si>
  <si>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</si>
  <si>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</si>
  <si>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</si>
  <si>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</si>
  <si>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</si>
  <si>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</si>
  <si>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</si>
  <si>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</si>
  <si>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</si>
  <si>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</si>
  <si>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</si>
  <si>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</si>
  <si>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</si>
  <si>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</si>
  <si>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</si>
  <si>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</si>
  <si>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</si>
  <si>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</si>
  <si>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</si>
  <si>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</si>
  <si>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</si>
  <si>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</si>
  <si>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</si>
  <si>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</si>
  <si>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</si>
  <si>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</si>
  <si>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</si>
  <si>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</si>
  <si>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</si>
  <si>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</si>
  <si>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</si>
  <si>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</si>
  <si>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</si>
  <si>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</si>
  <si>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</si>
  <si>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</si>
  <si>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</si>
  <si>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</si>
  <si>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</si>
  <si>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</si>
  <si>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</si>
  <si>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</si>
  <si>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</si>
  <si>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</si>
  <si>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</si>
  <si>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</si>
  <si>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</si>
  <si>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</si>
  <si>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</si>
  <si>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</si>
  <si>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</si>
  <si>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</si>
  <si>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</si>
  <si>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</si>
  <si>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</si>
  <si>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</si>
  <si>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</si>
  <si>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</si>
  <si>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</si>
  <si>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</si>
  <si>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</si>
  <si>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</si>
  <si>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</si>
  <si>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</si>
  <si>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</si>
  <si>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</si>
  <si>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</si>
  <si>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</si>
  <si>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</si>
  <si>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</si>
  <si>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</si>
  <si>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</si>
  <si>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</si>
  <si>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</si>
  <si>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</si>
  <si>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</si>
  <si>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</si>
  <si>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</si>
  <si>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</si>
  <si>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</si>
  <si>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</si>
  <si>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</si>
  <si>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</si>
  <si>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</si>
  <si>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</si>
  <si>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</si>
  <si>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</si>
  <si>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</si>
  <si>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</si>
  <si>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</si>
  <si>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</si>
  <si>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</si>
  <si>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</si>
  <si>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</si>
  <si>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</si>
  <si>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</si>
  <si>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</si>
  <si>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</si>
  <si>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</si>
  <si>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</si>
  <si>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</si>
  <si>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</si>
  <si>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</si>
  <si>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</si>
  <si>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</si>
  <si>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</si>
  <si>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</si>
  <si>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</si>
  <si>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</si>
  <si>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</si>
  <si>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</si>
  <si>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</si>
  <si>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</si>
  <si>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</si>
  <si>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</si>
  <si>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</si>
  <si>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</si>
  <si>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</si>
  <si>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</si>
  <si>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</si>
  <si>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</si>
  <si>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</si>
  <si>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</si>
  <si>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</si>
  <si>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</si>
  <si>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</si>
  <si>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</si>
  <si>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</si>
  <si>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</si>
  <si>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</si>
  <si>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</si>
  <si>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</si>
  <si>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</si>
  <si>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</si>
  <si>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</si>
  <si>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</si>
  <si>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</si>
  <si>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</si>
  <si>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</si>
  <si>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</si>
  <si>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</si>
  <si>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</si>
  <si>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</si>
  <si>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</si>
  <si>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</si>
  <si>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</si>
  <si>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</si>
  <si>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</si>
  <si>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</si>
  <si>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</si>
  <si>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</si>
  <si>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</si>
  <si>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</si>
  <si>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</si>
  <si>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</si>
  <si>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</si>
  <si>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</si>
  <si>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</si>
  <si>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</si>
  <si>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</si>
  <si>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</si>
  <si>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</si>
  <si>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</si>
  <si>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</si>
  <si>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</si>
  <si>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</si>
  <si>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</si>
  <si>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</si>
  <si>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</si>
  <si>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</si>
  <si>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</si>
  <si>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</si>
  <si>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</si>
  <si>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</si>
  <si>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</si>
  <si>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</si>
  <si>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</si>
  <si>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</si>
  <si>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</si>
  <si>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</si>
  <si>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</si>
  <si>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</si>
  <si>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</si>
  <si>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</si>
  <si>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</si>
  <si>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</si>
  <si>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</si>
  <si>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</si>
  <si>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</si>
  <si>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</si>
  <si>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</si>
  <si>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</si>
  <si>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</si>
  <si>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</si>
  <si>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</si>
  <si>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</si>
  <si>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</si>
  <si>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</si>
  <si>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</si>
  <si>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</si>
  <si>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</si>
  <si>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</si>
  <si>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</si>
  <si>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</si>
  <si>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</si>
  <si>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</si>
  <si>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</si>
  <si>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</si>
  <si>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</si>
  <si>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</si>
  <si>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</si>
  <si>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</si>
  <si>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</si>
  <si>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</si>
  <si>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</si>
  <si>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</si>
  <si>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</si>
  <si>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</si>
  <si>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</si>
  <si>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</si>
  <si>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</si>
  <si>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</si>
  <si>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</si>
  <si>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</si>
  <si>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</si>
  <si>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</si>
  <si>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</si>
  <si>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</si>
  <si>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</si>
  <si>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</si>
  <si>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</si>
  <si>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</si>
  <si>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</si>
  <si>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</si>
  <si>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</si>
  <si>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</si>
  <si>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</si>
  <si>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</si>
  <si>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</si>
  <si>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</si>
  <si>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</si>
  <si>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</si>
  <si>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</si>
  <si>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</si>
  <si>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</si>
  <si>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</si>
  <si>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</si>
  <si>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</si>
  <si>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</si>
  <si>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</si>
  <si>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</si>
  <si>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</si>
  <si>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</si>
  <si>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</si>
  <si>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</si>
  <si>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</si>
  <si>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</si>
  <si>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</si>
  <si>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</si>
  <si>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</si>
  <si>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</si>
  <si>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</si>
  <si>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</si>
  <si>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</si>
  <si>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</si>
  <si>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</si>
  <si>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</si>
  <si>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</si>
  <si>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</si>
  <si>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</si>
  <si>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</si>
  <si>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</si>
  <si>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</si>
  <si>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</si>
  <si>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</si>
  <si>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</si>
  <si>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</si>
  <si>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</si>
  <si>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</si>
  <si>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</si>
  <si>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</si>
  <si>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</si>
  <si>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</si>
  <si>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</si>
  <si>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</si>
  <si>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</si>
  <si>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</si>
  <si>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</si>
  <si>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</si>
  <si>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</si>
  <si>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</si>
  <si>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</si>
  <si>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</si>
  <si>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</si>
  <si>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</si>
  <si>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</si>
  <si>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</si>
  <si>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</si>
  <si>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</si>
  <si>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</si>
  <si>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</si>
  <si>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</si>
  <si>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</si>
  <si>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</si>
  <si>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</si>
  <si>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</si>
  <si>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</si>
  <si>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</si>
  <si>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</si>
  <si>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</si>
  <si>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</si>
  <si>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</si>
  <si>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</si>
  <si>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</si>
  <si>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</si>
  <si>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</si>
  <si>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</si>
  <si>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</si>
  <si>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</si>
  <si>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</si>
  <si>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</si>
  <si>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</si>
  <si>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</si>
  <si>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</si>
  <si>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</si>
  <si>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</si>
  <si>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</si>
  <si>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</si>
  <si>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</si>
  <si>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</si>
  <si>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</si>
  <si>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</si>
  <si>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</si>
  <si>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</si>
  <si>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</si>
  <si>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</si>
  <si>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</si>
  <si>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</si>
  <si>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</si>
  <si>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</si>
  <si>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</si>
  <si>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</si>
  <si>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</si>
  <si>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</si>
  <si>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</si>
  <si>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</si>
  <si>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</si>
  <si>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</si>
  <si>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</si>
  <si>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</si>
  <si>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</si>
  <si>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</si>
  <si>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</si>
  <si>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</si>
  <si>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</si>
  <si>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</si>
  <si>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</si>
  <si>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</si>
  <si>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</si>
  <si>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</si>
  <si>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</si>
  <si>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</si>
  <si>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</si>
  <si>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</si>
  <si>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</si>
  <si>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</si>
  <si>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</si>
  <si>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</si>
  <si>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</si>
  <si>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</si>
  <si>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</si>
  <si>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</si>
  <si>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</si>
  <si>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</si>
  <si>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</si>
  <si>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</si>
  <si>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</si>
  <si>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</si>
  <si>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</si>
  <si>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</si>
  <si>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</si>
  <si>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</si>
  <si>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</si>
  <si>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</si>
  <si>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</si>
  <si>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</si>
  <si>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</si>
  <si>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</si>
  <si>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</si>
  <si>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</si>
  <si>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</si>
  <si>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</si>
  <si>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</si>
  <si>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</si>
  <si>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</si>
  <si>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</si>
  <si>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</si>
  <si>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</si>
  <si>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</si>
  <si>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</si>
  <si>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</si>
  <si>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</si>
  <si>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</si>
  <si>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</si>
  <si>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</si>
  <si>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</si>
  <si>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</si>
  <si>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</si>
  <si>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</si>
  <si>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</si>
  <si>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</si>
  <si>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</si>
  <si>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</si>
  <si>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</si>
  <si>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</si>
  <si>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</si>
  <si>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</si>
  <si>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</si>
  <si>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</si>
  <si>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</si>
  <si>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</si>
  <si>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</si>
  <si>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</si>
  <si>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</si>
  <si>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</si>
  <si>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</si>
  <si>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</si>
  <si>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</si>
  <si>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</si>
  <si>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</si>
  <si>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</si>
  <si>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</si>
  <si>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</si>
  <si>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</si>
  <si>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</si>
  <si>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</si>
  <si>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</si>
  <si>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</si>
  <si>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</si>
  <si>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</si>
  <si>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</si>
  <si>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</si>
  <si>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</si>
  <si>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</si>
  <si>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</si>
  <si>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</si>
  <si>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</si>
  <si>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</si>
  <si>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</si>
  <si>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</si>
  <si>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</si>
  <si>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</si>
  <si>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</si>
  <si>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</si>
  <si>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</si>
  <si>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</si>
  <si>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</si>
  <si>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</si>
  <si>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</si>
  <si>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</si>
  <si>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</si>
  <si>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</si>
  <si>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</si>
  <si>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</si>
  <si>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</si>
  <si>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</si>
  <si>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</si>
  <si>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</si>
  <si>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</si>
  <si>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</si>
  <si>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</si>
  <si>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</si>
  <si>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</si>
  <si>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</si>
  <si>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</si>
  <si>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</si>
  <si>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</si>
  <si>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</si>
  <si>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</si>
  <si>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</si>
  <si>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</si>
  <si>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</si>
  <si>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</si>
  <si>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</si>
  <si>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</si>
  <si>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</si>
  <si>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</si>
  <si>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</si>
  <si>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</si>
  <si>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</si>
  <si>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</si>
  <si>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</si>
  <si>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</si>
  <si>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</si>
  <si>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</si>
  <si>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</si>
  <si>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</si>
  <si>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</si>
  <si>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</si>
  <si>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</si>
  <si>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</si>
  <si>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</si>
  <si>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</si>
  <si>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</si>
  <si>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</si>
  <si>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</si>
  <si>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</si>
  <si>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</si>
  <si>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</si>
  <si>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</si>
  <si>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</si>
  <si>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</si>
  <si>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</si>
  <si>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</si>
  <si>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</si>
  <si>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</si>
  <si>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</si>
  <si>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</si>
  <si>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</si>
  <si>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</si>
  <si>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</si>
  <si>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</si>
  <si>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</si>
  <si>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</si>
  <si>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</si>
  <si>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</si>
  <si>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</si>
  <si>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</si>
  <si>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</si>
  <si>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</si>
  <si>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</si>
  <si>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</si>
  <si>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</si>
  <si>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</si>
  <si>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</si>
  <si>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</si>
  <si>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</si>
  <si>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</si>
  <si>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</si>
  <si>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</si>
  <si>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</si>
  <si>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</si>
  <si>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</si>
  <si>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</si>
  <si>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</si>
  <si>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</si>
  <si>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</si>
  <si>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</si>
  <si>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</si>
  <si>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</si>
  <si>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</si>
  <si>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</si>
  <si>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</si>
  <si>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</si>
  <si>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</si>
  <si>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</si>
  <si>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</si>
  <si>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</si>
  <si>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</si>
  <si>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</si>
  <si>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</si>
  <si>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</si>
  <si>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</si>
  <si>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</si>
  <si>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</si>
  <si>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</si>
  <si>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</si>
  <si>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</si>
  <si>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</si>
  <si>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</si>
  <si>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</si>
  <si>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</si>
  <si>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</si>
  <si>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</si>
  <si>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</si>
  <si>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</si>
  <si>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</si>
  <si>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</si>
  <si>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</si>
  <si>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</si>
  <si>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</si>
  <si>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</si>
  <si>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</si>
  <si>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</si>
  <si>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</si>
  <si>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</si>
  <si>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</si>
  <si>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</si>
  <si>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</si>
  <si>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</si>
  <si>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</si>
  <si>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</si>
  <si>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</si>
  <si>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</si>
  <si>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</si>
  <si>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</si>
  <si>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</si>
  <si>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</si>
  <si>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</si>
  <si>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</si>
  <si>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</si>
  <si>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</si>
  <si>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</si>
  <si>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</si>
  <si>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</si>
  <si>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</si>
  <si>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</si>
  <si>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</si>
  <si>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</si>
  <si>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</si>
  <si>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</si>
  <si>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</si>
  <si>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</si>
  <si>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</si>
  <si>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</si>
  <si>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</si>
  <si>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</si>
  <si>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</si>
  <si>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</si>
  <si>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</si>
  <si>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</si>
  <si>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</si>
  <si>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</si>
  <si>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</si>
  <si>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</si>
  <si>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</si>
  <si>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</si>
  <si>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</si>
  <si>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</si>
  <si>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</si>
  <si>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</si>
  <si>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</si>
  <si>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</si>
  <si>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</si>
  <si>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</si>
  <si>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</si>
  <si>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</si>
  <si>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</si>
  <si>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</si>
  <si>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</si>
  <si>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</si>
  <si>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</si>
  <si>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</si>
  <si>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</si>
  <si>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</si>
  <si>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</si>
  <si>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</si>
  <si>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</si>
  <si>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</si>
  <si>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</si>
  <si>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</si>
  <si>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</si>
  <si>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</si>
  <si>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</si>
  <si>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</si>
  <si>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</si>
  <si>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</si>
  <si>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</si>
  <si>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</si>
  <si>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</si>
  <si>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</si>
  <si>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</si>
  <si>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</si>
  <si>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</si>
  <si>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</si>
  <si>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</si>
  <si>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</si>
  <si>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</si>
  <si>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</si>
  <si>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</si>
  <si>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</si>
  <si>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</si>
  <si>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</si>
  <si>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</si>
  <si>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</si>
  <si>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</si>
  <si>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</si>
  <si>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</si>
  <si>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</si>
  <si>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</si>
  <si>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</si>
  <si>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</si>
  <si>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</si>
  <si>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</si>
  <si>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</si>
  <si>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</si>
  <si>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</si>
  <si>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</si>
  <si>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</si>
  <si>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</si>
  <si>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</si>
  <si>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</si>
  <si>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</si>
  <si>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</si>
  <si>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</si>
  <si>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</si>
  <si>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</si>
  <si>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</si>
  <si>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</si>
  <si>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</si>
  <si>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</si>
  <si>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</si>
  <si>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</si>
  <si>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</si>
  <si>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</si>
  <si>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</si>
  <si>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</si>
  <si>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</si>
  <si>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</si>
  <si>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</si>
  <si>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</si>
  <si>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</si>
  <si>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</si>
  <si>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</si>
  <si>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</si>
  <si>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</si>
  <si>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</si>
  <si>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</si>
  <si>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</si>
  <si>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</si>
  <si>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</si>
  <si>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</si>
  <si>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</si>
  <si>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</si>
  <si>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</si>
  <si>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</si>
  <si>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</si>
  <si>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</si>
  <si>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</si>
  <si>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</si>
  <si>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</si>
  <si>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</si>
  <si>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</si>
  <si>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</si>
  <si>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</si>
  <si>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</si>
  <si>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</si>
  <si>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</si>
  <si>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</si>
  <si>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</si>
  <si>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</si>
  <si>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</si>
  <si>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</si>
  <si>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</si>
  <si>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</si>
  <si>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</si>
  <si>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</si>
  <si>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</si>
  <si>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</si>
  <si>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</si>
  <si>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</si>
  <si>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</si>
  <si>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</si>
  <si>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</si>
  <si>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</si>
  <si>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</si>
  <si>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</si>
  <si>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</si>
  <si>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</si>
  <si>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</si>
  <si>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</si>
  <si>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</si>
  <si>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</si>
  <si>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</si>
  <si>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</si>
  <si>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</si>
  <si>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</si>
  <si>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</si>
  <si>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</si>
  <si>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</si>
  <si>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</si>
  <si>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</si>
  <si>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</si>
  <si>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</si>
  <si>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</si>
  <si>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</si>
  <si>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</si>
  <si>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</si>
  <si>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</si>
  <si>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</si>
  <si>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</si>
  <si>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</si>
  <si>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</si>
  <si>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</si>
  <si>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</si>
  <si>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</si>
  <si>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</si>
  <si>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</si>
  <si>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</si>
  <si>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</si>
  <si>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</si>
  <si>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</si>
  <si>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</si>
  <si>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</si>
  <si>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</si>
  <si>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</si>
  <si>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</si>
  <si>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</si>
  <si>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</si>
  <si>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</si>
  <si>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</si>
  <si>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</si>
  <si>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</si>
  <si>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</si>
  <si>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</si>
  <si>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</si>
  <si>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</si>
  <si>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</si>
  <si>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</si>
  <si>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</si>
  <si>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</si>
  <si>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</si>
  <si>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</si>
  <si>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</si>
  <si>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</si>
  <si>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</si>
  <si>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</si>
  <si>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</si>
  <si>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</si>
  <si>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</si>
  <si>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</si>
  <si>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</si>
  <si>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</si>
  <si>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</si>
  <si>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</si>
  <si>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</si>
  <si>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</si>
  <si>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</si>
  <si>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</si>
  <si>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</si>
  <si>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</si>
  <si>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</si>
  <si>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</si>
  <si>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</si>
  <si>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</si>
  <si>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</si>
  <si>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</si>
  <si>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</si>
  <si>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</si>
  <si>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</si>
  <si>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</si>
  <si>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</si>
  <si>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</si>
  <si>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</si>
  <si>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</si>
  <si>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</si>
  <si>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</si>
  <si>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</si>
  <si>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</si>
  <si>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</si>
  <si>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</si>
  <si>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</si>
  <si>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</si>
  <si>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</si>
  <si>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</si>
  <si>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</si>
  <si>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</si>
  <si>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</si>
  <si>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</si>
  <si>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</si>
  <si>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</si>
  <si>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</si>
  <si>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</si>
  <si>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</si>
  <si>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</si>
  <si>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</si>
  <si>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</si>
  <si>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</si>
  <si>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</si>
  <si>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</si>
  <si>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</si>
  <si>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</si>
  <si>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</si>
  <si>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</si>
  <si>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</si>
  <si>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</si>
  <si>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</si>
  <si>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</si>
  <si>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</si>
  <si>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</si>
  <si>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</si>
  <si>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</si>
  <si>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</si>
  <si>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</si>
  <si>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</si>
  <si>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</si>
  <si>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</si>
  <si>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</si>
  <si>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</si>
  <si>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</si>
  <si>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</si>
  <si>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</si>
  <si>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</si>
  <si>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</si>
  <si>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</si>
  <si>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</si>
  <si>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</si>
  <si>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</si>
  <si>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</si>
  <si>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</si>
  <si>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</si>
  <si>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</si>
  <si>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</si>
  <si>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</si>
  <si>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</si>
  <si>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</si>
  <si>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</si>
  <si>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</si>
  <si>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</si>
  <si>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</si>
  <si>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</si>
  <si>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</si>
  <si>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</si>
  <si>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</si>
  <si>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</si>
  <si>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</si>
  <si>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</si>
  <si>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</si>
  <si>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</si>
  <si>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</si>
  <si>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</si>
  <si>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</si>
  <si>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</si>
  <si>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</si>
  <si>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</si>
  <si>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</si>
  <si>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</si>
  <si>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</si>
  <si>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</si>
  <si>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</si>
  <si>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</si>
  <si>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</si>
  <si>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</si>
  <si>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</si>
  <si>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</si>
  <si>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</si>
  <si>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</si>
  <si>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</si>
  <si>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</si>
  <si>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</si>
  <si>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</si>
  <si>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</si>
  <si>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</si>
  <si>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</si>
  <si>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</si>
  <si>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</si>
  <si>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</si>
  <si>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</si>
  <si>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</si>
  <si>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</si>
  <si>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</si>
  <si>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</si>
  <si>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</si>
  <si>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</si>
  <si>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</si>
  <si>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</si>
  <si>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</si>
  <si>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</si>
  <si>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</si>
  <si>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</si>
  <si>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</si>
  <si>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</si>
  <si>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</si>
  <si>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</si>
  <si>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</si>
  <si>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</si>
  <si>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</si>
  <si>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</si>
  <si>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</si>
  <si>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</si>
  <si>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</si>
  <si>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</si>
  <si>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</si>
  <si>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</si>
  <si>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</si>
  <si>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</si>
  <si>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</si>
  <si>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</si>
  <si>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</si>
  <si>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</si>
  <si>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</si>
  <si>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</si>
  <si>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</si>
  <si>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</si>
  <si>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</si>
  <si>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</si>
  <si>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</si>
  <si>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</si>
  <si>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</si>
  <si>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</si>
  <si>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</si>
  <si>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</si>
  <si>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</si>
  <si>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</si>
  <si>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</si>
  <si>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</si>
  <si>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</si>
  <si>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</si>
  <si>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</si>
  <si>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</si>
  <si>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</si>
  <si>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</si>
  <si>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</si>
  <si>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</si>
  <si>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</si>
  <si>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</si>
  <si>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</si>
  <si>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</si>
  <si>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</si>
  <si>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</si>
  <si>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</si>
  <si>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</si>
  <si>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</si>
  <si>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</si>
  <si>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</si>
  <si>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</si>
  <si>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</si>
  <si>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</si>
  <si>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</si>
  <si>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</si>
  <si>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</si>
  <si>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</si>
  <si>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</si>
  <si>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</si>
  <si>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</si>
  <si>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</si>
  <si>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</si>
  <si>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</si>
  <si>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</si>
  <si>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</si>
  <si>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</si>
  <si>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</si>
  <si>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</si>
  <si>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</si>
  <si>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</si>
  <si>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</si>
  <si>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</si>
  <si>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</si>
  <si>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</si>
  <si>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</si>
  <si>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</si>
  <si>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</si>
  <si>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</si>
  <si>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</si>
  <si>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</si>
  <si>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</si>
  <si>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</si>
  <si>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</si>
  <si>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</si>
  <si>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</si>
  <si>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</si>
  <si>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</si>
  <si>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</si>
  <si>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</si>
  <si>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</si>
  <si>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</si>
  <si>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</si>
  <si>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</si>
  <si>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</si>
  <si>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</si>
  <si>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</si>
  <si>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</si>
  <si>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</si>
  <si>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</si>
  <si>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</si>
  <si>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</si>
  <si>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</si>
  <si>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</si>
  <si>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</si>
  <si>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</si>
  <si>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</si>
  <si>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</si>
  <si>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</si>
  <si>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</si>
  <si>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</si>
  <si>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</si>
  <si>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</si>
  <si>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</si>
  <si>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</si>
  <si>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</si>
  <si>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</si>
  <si>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</si>
  <si>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</si>
  <si>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</si>
  <si>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</si>
  <si>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</si>
  <si>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</si>
  <si>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</si>
  <si>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</si>
  <si>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</si>
  <si>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</si>
  <si>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</si>
  <si>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</si>
  <si>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</si>
  <si>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</si>
  <si>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</si>
  <si>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</si>
  <si>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</si>
  <si>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</si>
  <si>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</si>
  <si>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</si>
  <si>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</si>
  <si>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</si>
  <si>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</si>
  <si>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</si>
  <si>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</si>
  <si>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</si>
  <si>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</si>
  <si>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</si>
  <si>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</si>
  <si>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</si>
  <si>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</si>
  <si>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</si>
  <si>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</si>
  <si>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</si>
  <si>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</si>
  <si>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</si>
  <si>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</si>
  <si>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</si>
  <si>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</si>
  <si>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</si>
  <si>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</si>
  <si>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</si>
  <si>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</si>
  <si>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</si>
  <si>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</si>
  <si>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</si>
  <si>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</si>
  <si>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</si>
  <si>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</si>
  <si>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</si>
  <si>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</si>
  <si>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</si>
  <si>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</si>
  <si>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</si>
  <si>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</si>
  <si>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</si>
  <si>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</si>
  <si>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</si>
  <si>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</si>
  <si>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</si>
  <si>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</si>
  <si>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</si>
  <si>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</si>
  <si>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</si>
  <si>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</si>
  <si>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</si>
  <si>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</si>
  <si>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</si>
  <si>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</si>
  <si>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</si>
  <si>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</si>
  <si>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</si>
  <si>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</si>
  <si>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</si>
  <si>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</si>
  <si>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</si>
  <si>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</si>
  <si>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</si>
  <si>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</si>
  <si>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</si>
  <si>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</si>
  <si>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</si>
  <si>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</si>
  <si>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</si>
  <si>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</si>
  <si>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</si>
  <si>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</si>
  <si>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</si>
  <si>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</si>
  <si>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</si>
  <si>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</si>
  <si>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</si>
  <si>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</si>
  <si>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</si>
  <si>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</si>
  <si>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</si>
  <si>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</si>
  <si>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</si>
  <si>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</si>
  <si>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</si>
  <si>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</si>
  <si>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</si>
  <si>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</si>
  <si>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</si>
  <si>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</si>
  <si>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</si>
  <si>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</si>
  <si>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</si>
  <si>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</si>
  <si>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</si>
  <si>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</si>
  <si>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</si>
  <si>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</si>
  <si>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</si>
  <si>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</si>
  <si>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</si>
  <si>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</si>
  <si>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</si>
  <si>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</si>
  <si>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</si>
  <si>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</si>
  <si>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</si>
  <si>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</si>
  <si>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</si>
  <si>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</si>
  <si>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</si>
  <si>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</si>
  <si>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</si>
  <si>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</si>
  <si>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</si>
  <si>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</si>
  <si>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</si>
  <si>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</si>
  <si>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</si>
  <si>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</si>
  <si>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</si>
  <si>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</si>
  <si>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</si>
  <si>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</si>
  <si>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</si>
  <si>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</si>
  <si>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</si>
  <si>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</si>
  <si>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</si>
  <si>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</si>
  <si>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</si>
  <si>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</si>
  <si>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</si>
  <si>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</si>
  <si>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</si>
  <si>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</si>
  <si>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</si>
  <si>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</si>
  <si>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</si>
  <si>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</si>
  <si>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</si>
  <si>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</si>
  <si>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</si>
  <si>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</si>
  <si>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</si>
  <si>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</si>
  <si>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</si>
  <si>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</si>
  <si>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</si>
  <si>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</si>
  <si>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</si>
  <si>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</si>
  <si>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</si>
  <si>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</si>
  <si>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</si>
  <si>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</si>
  <si>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</si>
  <si>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</si>
  <si>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</si>
  <si>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</si>
  <si>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</si>
  <si>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</si>
  <si>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</si>
  <si>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</si>
  <si>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</si>
  <si>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</si>
  <si>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</si>
  <si>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</si>
  <si>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</si>
  <si>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</si>
  <si>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</si>
  <si>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</si>
  <si>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</si>
  <si>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</si>
  <si>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</si>
  <si>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</si>
  <si>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</si>
  <si>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</si>
  <si>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</si>
  <si>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</si>
  <si>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</si>
  <si>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</si>
  <si>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</si>
  <si>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</si>
  <si>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</si>
  <si>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</si>
  <si>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</si>
  <si>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</si>
  <si>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</si>
  <si>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</si>
  <si>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</si>
  <si>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</si>
  <si>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</si>
  <si>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</si>
  <si>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</si>
  <si>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</si>
  <si>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</si>
  <si>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</si>
  <si>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</si>
  <si>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</si>
  <si>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</si>
  <si>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</si>
  <si>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</si>
  <si>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</si>
  <si>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</si>
  <si>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</si>
  <si>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</si>
  <si>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</si>
  <si>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</si>
  <si>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</si>
  <si>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</si>
  <si>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</si>
  <si>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</si>
  <si>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</si>
  <si>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</si>
  <si>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</si>
  <si>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</si>
  <si>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</si>
  <si>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</si>
  <si>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</si>
  <si>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</si>
  <si>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</si>
  <si>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</si>
  <si>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</si>
  <si>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</si>
  <si>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</si>
  <si>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</si>
  <si>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</si>
  <si>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</si>
  <si>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</si>
  <si>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</si>
  <si>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</si>
  <si>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</si>
  <si>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</si>
  <si>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</si>
  <si>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</si>
  <si>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</si>
  <si>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</si>
  <si>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</si>
  <si>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</si>
  <si>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</si>
  <si>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</si>
  <si>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</si>
  <si>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</si>
  <si>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</si>
  <si>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</si>
  <si>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</si>
  <si>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</si>
  <si>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</si>
  <si>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</si>
  <si>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</si>
  <si>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</si>
  <si>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</si>
  <si>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</si>
  <si>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</si>
  <si>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</si>
  <si>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</si>
  <si>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</si>
  <si>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</si>
  <si>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</si>
  <si>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</si>
  <si>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</si>
  <si>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</si>
  <si>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</si>
  <si>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</si>
  <si>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</si>
  <si>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</si>
  <si>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</si>
  <si>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</si>
  <si>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</si>
  <si>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</si>
  <si>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</si>
  <si>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</si>
  <si>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</si>
  <si>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</si>
  <si>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</si>
  <si>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</si>
  <si>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</si>
  <si>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</si>
  <si>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</si>
  <si>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</si>
  <si>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</si>
  <si>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</si>
  <si>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</si>
  <si>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</si>
  <si>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</si>
  <si>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</si>
  <si>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</si>
  <si>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</si>
  <si>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</si>
  <si>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</si>
  <si>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</si>
  <si>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</si>
  <si>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</si>
  <si>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</si>
  <si>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</si>
  <si>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</si>
  <si>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</si>
  <si>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</si>
  <si>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</si>
  <si>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</si>
  <si>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</si>
  <si>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</si>
  <si>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</si>
  <si>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</si>
  <si>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</si>
  <si>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</si>
  <si>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</si>
  <si>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</si>
  <si>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</si>
  <si>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</si>
  <si>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</si>
  <si>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</si>
  <si>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</si>
  <si>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</si>
  <si>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</si>
  <si>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</si>
  <si>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</si>
  <si>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</si>
  <si>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</si>
  <si>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</si>
  <si>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</si>
  <si>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</si>
  <si>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</si>
  <si>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</si>
  <si>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</si>
  <si>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</si>
  <si>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</si>
  <si>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</si>
  <si>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</si>
  <si>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</si>
  <si>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</si>
  <si>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</si>
  <si>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</si>
  <si>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</si>
  <si>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</si>
  <si>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</si>
  <si>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</si>
  <si>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</si>
  <si>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</si>
  <si>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</si>
  <si>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</si>
  <si>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</si>
  <si>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</si>
  <si>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</si>
  <si>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</si>
  <si>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</si>
  <si>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</si>
  <si>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</si>
  <si>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</si>
  <si>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</si>
  <si>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</si>
  <si>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</si>
  <si>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</si>
  <si>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</si>
  <si>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</si>
  <si>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</si>
  <si>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</si>
  <si>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</si>
  <si>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</si>
  <si>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</si>
  <si>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</si>
  <si>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</si>
  <si>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</si>
  <si>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</si>
  <si>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</si>
  <si>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</si>
  <si>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</si>
  <si>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</si>
  <si>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</si>
  <si>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</si>
  <si>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</si>
  <si>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</si>
  <si>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</si>
  <si>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</si>
  <si>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</si>
  <si>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</si>
  <si>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</si>
  <si>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</si>
  <si>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</si>
  <si>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</si>
  <si>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</si>
  <si>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</si>
  <si>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</si>
  <si>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</si>
  <si>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</si>
  <si>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</si>
  <si>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</si>
  <si>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</si>
  <si>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</si>
  <si>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</si>
  <si>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</si>
  <si>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</si>
  <si>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</si>
  <si>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</si>
  <si>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</si>
  <si>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</si>
  <si>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</si>
  <si>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</si>
  <si>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</si>
  <si>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</si>
  <si>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</si>
  <si>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</si>
  <si>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</si>
  <si>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</si>
  <si>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</si>
  <si>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</si>
  <si>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</si>
  <si>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</si>
  <si>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</si>
  <si>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</si>
  <si>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</si>
  <si>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</si>
  <si>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</si>
  <si>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</si>
  <si>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</si>
  <si>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</si>
  <si>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</si>
  <si>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</si>
  <si>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</si>
  <si>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</si>
  <si>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</si>
  <si>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</si>
  <si>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</si>
  <si>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</si>
  <si>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</si>
  <si>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</si>
  <si>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</si>
  <si>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</si>
  <si>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</si>
  <si>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</si>
  <si>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</si>
  <si>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</si>
  <si>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</si>
  <si>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</si>
  <si>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</si>
  <si>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</si>
  <si>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</si>
  <si>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</si>
  <si>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</si>
  <si>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</si>
  <si>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</si>
  <si>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</si>
  <si>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</si>
  <si>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</si>
  <si>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</si>
  <si>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</si>
  <si>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</si>
  <si>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</si>
  <si>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</si>
  <si>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</si>
  <si>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</si>
  <si>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</si>
  <si>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</si>
  <si>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</si>
  <si>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</si>
  <si>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</si>
  <si>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</si>
  <si>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</si>
  <si>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</si>
  <si>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</si>
  <si>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</si>
  <si>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</si>
  <si>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</si>
  <si>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</si>
  <si>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</si>
  <si>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</si>
  <si>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</si>
  <si>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</si>
  <si>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</si>
  <si>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</si>
  <si>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</si>
  <si>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</si>
  <si>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</si>
  <si>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</si>
  <si>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</si>
  <si>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</si>
  <si>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</si>
  <si>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</si>
  <si>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</si>
  <si>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</si>
  <si>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</si>
  <si>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</si>
  <si>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</si>
  <si>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</si>
  <si>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</si>
  <si>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</si>
  <si>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</si>
  <si>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</si>
  <si>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</si>
  <si>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</si>
  <si>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</si>
  <si>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</si>
  <si>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</si>
  <si>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</si>
  <si>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</si>
  <si>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</si>
  <si>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</si>
  <si>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</si>
  <si>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</si>
  <si>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</si>
  <si>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</si>
  <si>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</si>
  <si>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</si>
  <si>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</si>
  <si>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</si>
  <si>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</si>
  <si>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</si>
  <si>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</si>
  <si>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</si>
  <si>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</si>
  <si>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</si>
  <si>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</si>
  <si>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</si>
  <si>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</si>
  <si>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</si>
  <si>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</si>
  <si>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</si>
  <si>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</si>
  <si>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</si>
  <si>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</si>
  <si>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</si>
  <si>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</si>
  <si>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</si>
  <si>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</si>
  <si>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</si>
  <si>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</si>
  <si>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</si>
  <si>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</si>
  <si>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</si>
  <si>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</si>
  <si>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</si>
  <si>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</si>
  <si>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</si>
  <si>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</si>
  <si>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</si>
  <si>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</si>
  <si>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</si>
  <si>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</si>
  <si>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</si>
  <si>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</si>
  <si>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</si>
  <si>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</si>
  <si>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</si>
  <si>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</si>
  <si>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</si>
  <si>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</si>
  <si>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</si>
  <si>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</si>
  <si>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</si>
  <si>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</si>
  <si>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</si>
  <si>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</si>
  <si>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</si>
  <si>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</si>
  <si>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</si>
  <si>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</si>
  <si>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</si>
  <si>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</si>
  <si>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</si>
  <si>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</si>
  <si>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</si>
  <si>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</si>
  <si>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</si>
  <si>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</si>
  <si>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</si>
  <si>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</si>
  <si>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</si>
  <si>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</si>
  <si>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</si>
  <si>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</si>
  <si>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</si>
  <si>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</si>
  <si>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</si>
  <si>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</si>
  <si>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</si>
  <si>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</si>
  <si>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</si>
  <si>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</si>
  <si>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</si>
  <si>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</si>
  <si>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</si>
  <si>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</si>
  <si>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</si>
  <si>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</si>
  <si>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</si>
  <si>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</si>
  <si>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</si>
  <si>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</si>
  <si>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</si>
  <si>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</si>
  <si>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</si>
  <si>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</si>
  <si>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</si>
  <si>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</si>
  <si>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</si>
  <si>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</si>
  <si>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</si>
  <si>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</si>
  <si>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</si>
  <si>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</si>
  <si>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</si>
  <si>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</si>
  <si>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</si>
  <si>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</si>
  <si>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</si>
  <si>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</si>
  <si>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</si>
  <si>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</si>
  <si>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</si>
  <si>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</si>
  <si>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</si>
  <si>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</si>
  <si>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</si>
  <si>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</si>
  <si>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</si>
  <si>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</si>
  <si>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</si>
  <si>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</si>
  <si>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</si>
  <si>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</si>
  <si>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</si>
  <si>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</si>
  <si>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</si>
  <si>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</si>
  <si>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</si>
  <si>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</si>
  <si>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</si>
  <si>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</si>
  <si>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</si>
  <si>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</si>
  <si>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</si>
  <si>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</si>
  <si>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</si>
  <si>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</si>
  <si>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</si>
  <si>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</si>
  <si>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</si>
  <si>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</si>
  <si>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</si>
  <si>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</si>
  <si>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</si>
  <si>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</si>
  <si>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</si>
  <si>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</si>
  <si>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</si>
  <si>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</si>
  <si>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</si>
  <si>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</si>
  <si>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</si>
  <si>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</si>
  <si>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</si>
  <si>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</si>
  <si>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</si>
  <si>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</si>
  <si>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</si>
  <si>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</si>
  <si>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</si>
  <si>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</si>
  <si>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</si>
  <si>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</si>
  <si>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</si>
  <si>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</si>
  <si>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</si>
  <si>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</si>
  <si>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</si>
  <si>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</si>
  <si>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</si>
  <si>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</si>
  <si>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</si>
  <si>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</si>
  <si>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</si>
  <si>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</si>
  <si>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</si>
  <si>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</si>
  <si>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</si>
  <si>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</si>
  <si>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</si>
  <si>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</si>
  <si>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</si>
  <si>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</si>
  <si>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</si>
  <si>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</si>
  <si>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</si>
  <si>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</si>
  <si>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</si>
  <si>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</si>
  <si>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</si>
  <si>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</si>
  <si>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</si>
  <si>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</si>
  <si>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</si>
  <si>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</si>
  <si>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</si>
  <si>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</si>
  <si>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</si>
  <si>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</si>
  <si>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</si>
  <si>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</si>
  <si>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</si>
  <si>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</si>
  <si>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</si>
  <si>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</si>
  <si>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</si>
  <si>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</si>
  <si>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</si>
  <si>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</si>
  <si>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</si>
  <si>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</si>
  <si>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</si>
  <si>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</si>
  <si>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</si>
  <si>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</si>
  <si>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</si>
  <si>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</si>
  <si>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</si>
  <si>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</si>
  <si>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</si>
  <si>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</si>
  <si>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</si>
  <si>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</si>
  <si>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</si>
  <si>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</si>
  <si>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</si>
  <si>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</si>
  <si>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</si>
  <si>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</si>
  <si>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</si>
  <si>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</si>
  <si>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</si>
  <si>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</si>
  <si>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</si>
  <si>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</si>
  <si>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</si>
  <si>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</si>
  <si>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</si>
  <si>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</si>
  <si>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</si>
  <si>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</si>
  <si>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</si>
  <si>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</si>
  <si>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</si>
  <si>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</si>
  <si>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</si>
  <si>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</si>
  <si>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</si>
  <si>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</si>
  <si>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</si>
  <si>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</si>
  <si>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</si>
  <si>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</si>
  <si>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</si>
  <si>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</si>
  <si>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</si>
  <si>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</si>
  <si>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</si>
  <si>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</si>
  <si>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</si>
  <si>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</si>
  <si>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</si>
  <si>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</si>
  <si>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</si>
  <si>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</si>
  <si>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</si>
  <si>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</si>
  <si>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</si>
  <si>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</si>
  <si>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</si>
  <si>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</si>
  <si>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</si>
  <si>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</si>
  <si>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</si>
  <si>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</si>
  <si>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</si>
  <si>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</si>
  <si>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</si>
  <si>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</si>
  <si>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</si>
  <si>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</si>
  <si>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</si>
  <si>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</si>
  <si>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</si>
  <si>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</si>
  <si>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</si>
  <si>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</si>
  <si>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</si>
  <si>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</si>
  <si>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</si>
  <si>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</si>
  <si>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</si>
  <si>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</si>
  <si>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</si>
  <si>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</si>
  <si>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</si>
  <si>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</si>
  <si>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</si>
  <si>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</si>
  <si>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</si>
  <si>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</si>
  <si>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</si>
  <si>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</si>
  <si>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</si>
  <si>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</si>
  <si>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</si>
  <si>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</si>
  <si>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</si>
  <si>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</si>
  <si>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</si>
  <si>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</si>
  <si>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</si>
  <si>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</si>
  <si>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</si>
  <si>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</si>
  <si>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</si>
  <si>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</si>
  <si>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</si>
  <si>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</si>
  <si>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</si>
  <si>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</si>
  <si>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</si>
  <si>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</si>
  <si>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</si>
  <si>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</si>
  <si>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</si>
  <si>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</si>
  <si>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</si>
  <si>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</si>
  <si>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</si>
  <si>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</si>
  <si>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</si>
  <si>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</si>
  <si>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</si>
  <si>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</si>
  <si>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</si>
  <si>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</si>
  <si>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</si>
  <si>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</si>
  <si>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</si>
  <si>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</si>
  <si>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</si>
  <si>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</si>
  <si>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</si>
  <si>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</si>
  <si>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</si>
  <si>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</si>
  <si>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</si>
  <si>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</si>
  <si>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</si>
  <si>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</si>
  <si>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</si>
  <si>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</si>
  <si>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</si>
  <si>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</si>
  <si>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</si>
  <si>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</si>
  <si>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</si>
  <si>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</si>
  <si>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</si>
  <si>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</si>
  <si>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</si>
  <si>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</si>
  <si>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</si>
  <si>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</si>
  <si>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</si>
  <si>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</si>
  <si>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</si>
  <si>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</si>
  <si>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</si>
  <si>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</si>
  <si>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</si>
  <si>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</si>
  <si>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</si>
  <si>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</si>
  <si>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</si>
  <si>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</si>
  <si>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</si>
  <si>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</si>
  <si>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</si>
  <si>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</si>
  <si>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</si>
  <si>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</si>
  <si>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</si>
  <si>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</si>
  <si>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</si>
  <si>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</si>
  <si>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</si>
  <si>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</si>
  <si>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</si>
  <si>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</si>
  <si>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</si>
  <si>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</si>
  <si>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</si>
  <si>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</si>
  <si>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</si>
  <si>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</si>
  <si>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</si>
  <si>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</si>
  <si>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</si>
  <si>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</si>
  <si>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</si>
  <si>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</si>
  <si>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</si>
  <si>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</si>
  <si>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</si>
  <si>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</si>
  <si>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</si>
  <si>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</si>
  <si>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</si>
  <si>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</si>
  <si>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</si>
  <si>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</si>
  <si>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</si>
  <si>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</si>
  <si>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</si>
  <si>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</si>
  <si>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</si>
  <si>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</si>
  <si>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</si>
  <si>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</si>
  <si>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</si>
  <si>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</si>
  <si>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</si>
  <si>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</si>
  <si>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</si>
  <si>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</si>
  <si>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</si>
  <si>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</si>
  <si>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</si>
  <si>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</si>
  <si>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</si>
  <si>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</si>
  <si>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</si>
  <si>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</si>
  <si>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</si>
  <si>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</si>
  <si>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</si>
  <si>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</si>
  <si>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</si>
  <si>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</si>
  <si>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</si>
  <si>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</si>
  <si>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</si>
  <si>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</si>
  <si>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</si>
  <si>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</si>
  <si>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</si>
  <si>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</si>
  <si>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</si>
  <si>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</si>
  <si>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</si>
  <si>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</si>
  <si>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</si>
  <si>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</si>
  <si>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</si>
  <si>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</si>
  <si>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</si>
  <si>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</si>
  <si>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</si>
  <si>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</si>
  <si>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</si>
  <si>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</si>
  <si>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</si>
  <si>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</si>
  <si>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</si>
  <si>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</si>
  <si>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</si>
  <si>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</si>
  <si>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</si>
  <si>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</si>
  <si>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</si>
  <si>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</si>
  <si>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</si>
  <si>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</si>
  <si>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</si>
  <si>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</si>
  <si>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</si>
  <si>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</si>
  <si>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</si>
  <si>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</si>
  <si>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</si>
  <si>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</si>
  <si>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</si>
  <si>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</si>
  <si>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</si>
  <si>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</si>
  <si>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</si>
  <si>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</si>
  <si>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</si>
  <si>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</si>
  <si>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</si>
  <si>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</si>
  <si>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</si>
  <si>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</si>
  <si>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</si>
  <si>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</si>
  <si>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</si>
  <si>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</si>
  <si>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</si>
  <si>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</si>
  <si>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</si>
  <si>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</si>
  <si>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</si>
  <si>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</si>
  <si>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</si>
  <si>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</si>
  <si>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</si>
  <si>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</si>
  <si>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</si>
  <si>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</si>
  <si>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</si>
  <si>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</si>
  <si>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</si>
  <si>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</si>
  <si>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</si>
  <si>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</si>
  <si>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</si>
  <si>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</si>
  <si>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</si>
  <si>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</si>
  <si>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</si>
  <si>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</si>
  <si>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</si>
  <si>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</si>
  <si>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</si>
  <si>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</si>
  <si>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</si>
  <si>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</si>
  <si>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</si>
  <si>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</si>
  <si>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</si>
  <si>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</si>
  <si>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</si>
  <si>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</si>
  <si>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</si>
  <si>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</si>
  <si>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</si>
  <si>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</si>
  <si>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</si>
  <si>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</si>
  <si>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</si>
  <si>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</si>
  <si>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</si>
  <si>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</si>
  <si>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</si>
  <si>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</si>
  <si>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</si>
  <si>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</si>
  <si>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</si>
  <si>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</si>
  <si>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</si>
  <si>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</si>
  <si>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</si>
  <si>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</si>
  <si>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</si>
  <si>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</si>
  <si>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</si>
  <si>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</si>
  <si>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</si>
  <si>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</si>
  <si>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</si>
  <si>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</si>
  <si>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</si>
  <si>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</si>
  <si>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</si>
  <si>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</si>
  <si>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</si>
  <si>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</si>
  <si>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</si>
  <si>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</si>
  <si>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</si>
  <si>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</si>
  <si>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</si>
  <si>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</si>
  <si>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</si>
  <si>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</si>
  <si>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</si>
  <si>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</si>
  <si>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</si>
  <si>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</si>
  <si>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</si>
  <si>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</si>
  <si>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</si>
  <si>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</si>
  <si>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</si>
  <si>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</si>
  <si>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</si>
  <si>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</si>
  <si>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</si>
  <si>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</si>
  <si>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</si>
  <si>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</si>
  <si>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</si>
  <si>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</si>
  <si>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</si>
  <si>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</si>
  <si>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</si>
  <si>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</si>
  <si>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</si>
  <si>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</si>
  <si>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</si>
  <si>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</si>
  <si>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</si>
  <si>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</si>
  <si>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</si>
  <si>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</si>
  <si>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</si>
  <si>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</si>
  <si>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</si>
  <si>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</si>
  <si>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</si>
  <si>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</si>
  <si>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</si>
  <si>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</si>
  <si>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</si>
  <si>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</si>
  <si>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</si>
  <si>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</si>
  <si>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</si>
  <si>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</si>
  <si>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</si>
  <si>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</si>
  <si>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</si>
  <si>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</si>
  <si>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</si>
  <si>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</si>
  <si>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</si>
  <si>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</si>
  <si>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</si>
  <si>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</si>
  <si>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</si>
  <si>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</si>
  <si>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</si>
  <si>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</si>
  <si>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</si>
  <si>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</si>
  <si>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</si>
  <si>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</si>
  <si>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</si>
  <si>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</si>
  <si>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</si>
  <si>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</si>
  <si>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</si>
  <si>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</si>
  <si>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</si>
  <si>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</si>
  <si>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</si>
  <si>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</si>
  <si>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</si>
  <si>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</si>
  <si>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</si>
  <si>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</si>
  <si>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</si>
  <si>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</si>
  <si>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</si>
  <si>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</si>
  <si>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</si>
  <si>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</si>
  <si>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</si>
  <si>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</si>
  <si>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</si>
  <si>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</si>
  <si>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</si>
  <si>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</si>
  <si>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</si>
  <si>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</si>
  <si>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</si>
  <si>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</si>
  <si>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</si>
  <si>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</si>
  <si>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</si>
  <si>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</si>
  <si>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</si>
  <si>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</si>
  <si>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</si>
  <si>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</si>
  <si>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</si>
  <si>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</si>
  <si>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</si>
  <si>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</si>
  <si>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</si>
  <si>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</si>
  <si>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</si>
  <si>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</si>
  <si>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</si>
  <si>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</si>
  <si>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</si>
  <si>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</si>
  <si>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</si>
  <si>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</si>
  <si>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</si>
  <si>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</si>
  <si>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</si>
  <si>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</si>
  <si>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</si>
  <si>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</si>
  <si>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</si>
  <si>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</si>
  <si>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</si>
  <si>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</si>
  <si>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</si>
  <si>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</si>
  <si>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</si>
  <si>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</si>
  <si>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</si>
  <si>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</si>
  <si>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</si>
  <si>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</si>
  <si>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</si>
  <si>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</si>
  <si>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</si>
  <si>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</si>
  <si>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</si>
  <si>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</si>
  <si>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</si>
  <si>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</si>
  <si>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</si>
  <si>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</si>
  <si>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</si>
  <si>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</si>
  <si>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</si>
  <si>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</si>
  <si>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</si>
  <si>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</si>
  <si>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</si>
  <si>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</si>
  <si>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</si>
  <si>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</si>
  <si>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</si>
  <si>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</si>
  <si>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</si>
  <si>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</si>
  <si>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</si>
  <si>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</si>
  <si>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</si>
  <si>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</si>
  <si>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</si>
  <si>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</si>
  <si>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</si>
  <si>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</si>
  <si>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</si>
  <si>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</si>
  <si>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</si>
  <si>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</si>
  <si>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</si>
  <si>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</si>
  <si>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</si>
  <si>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</si>
  <si>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</si>
  <si>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</si>
  <si>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</si>
  <si>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</si>
  <si>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</si>
  <si>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</si>
  <si>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</si>
  <si>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</si>
  <si>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</si>
  <si>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</si>
  <si>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</si>
  <si>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</si>
  <si>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</si>
  <si>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</si>
  <si>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</si>
  <si>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</si>
  <si>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</si>
  <si>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</si>
  <si>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</si>
  <si>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</si>
  <si>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</si>
  <si>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</si>
  <si>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</si>
  <si>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</si>
  <si>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</si>
  <si>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</si>
  <si>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</si>
  <si>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</si>
  <si>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</si>
  <si>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</si>
  <si>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</si>
  <si>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</si>
  <si>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</si>
  <si>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</si>
  <si>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</si>
  <si>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</si>
  <si>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</si>
  <si>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</si>
  <si>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</si>
  <si>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</si>
  <si>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</si>
  <si>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</si>
  <si>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</si>
  <si>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</si>
  <si>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</si>
  <si>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</si>
  <si>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</si>
  <si>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</si>
  <si>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</si>
  <si>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</si>
  <si>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</si>
  <si>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</si>
  <si>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</si>
  <si>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</si>
  <si>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</si>
  <si>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</si>
  <si>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</si>
  <si>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</si>
  <si>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</si>
  <si>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</si>
  <si>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</si>
  <si>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</si>
  <si>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</si>
  <si>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</si>
  <si>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</si>
  <si>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</si>
  <si>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</si>
  <si>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</si>
  <si>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</si>
  <si>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</si>
  <si>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</si>
  <si>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</si>
  <si>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</si>
  <si>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</si>
  <si>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</si>
  <si>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</si>
  <si>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</si>
  <si>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</si>
  <si>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</si>
  <si>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</si>
  <si>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</si>
  <si>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</si>
  <si>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</si>
  <si>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</si>
  <si>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</si>
  <si>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</si>
  <si>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</si>
  <si>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</si>
  <si>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</si>
  <si>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</si>
  <si>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</si>
  <si>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</si>
  <si>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</si>
  <si>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</si>
  <si>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</si>
  <si>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</si>
  <si>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</si>
  <si>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</si>
  <si>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</si>
  <si>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</si>
  <si>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</si>
  <si>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</si>
  <si>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</si>
  <si>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</si>
  <si>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</si>
  <si>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</si>
  <si>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</si>
  <si>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</si>
  <si>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</si>
  <si>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</si>
  <si>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</si>
  <si>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</si>
  <si>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</si>
  <si>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</si>
  <si>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</si>
  <si>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</si>
  <si>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</si>
  <si>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</si>
  <si>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</si>
  <si>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</si>
  <si>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</si>
  <si>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</si>
  <si>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</si>
  <si>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</si>
  <si>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</si>
  <si>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</si>
  <si>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</si>
  <si>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</si>
  <si>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</si>
  <si>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</si>
  <si>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</si>
  <si>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</si>
  <si>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</si>
  <si>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</si>
  <si>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</si>
  <si>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</si>
  <si>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</si>
  <si>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</si>
  <si>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</si>
  <si>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</si>
  <si>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</si>
  <si>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</si>
  <si>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</si>
  <si>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</si>
  <si>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</si>
  <si>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</si>
  <si>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</si>
  <si>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</si>
  <si>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</si>
  <si>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</si>
  <si>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</si>
  <si>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</si>
  <si>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</si>
  <si>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</si>
  <si>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</si>
  <si>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</si>
  <si>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</si>
  <si>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</si>
  <si>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</si>
  <si>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</si>
  <si>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</si>
  <si>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</si>
  <si>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</si>
  <si>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</si>
  <si>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</si>
  <si>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</si>
  <si>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</si>
  <si>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</si>
  <si>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</si>
  <si>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</si>
  <si>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</si>
  <si>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</si>
  <si>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</si>
  <si>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</si>
  <si>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</si>
  <si>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</si>
  <si>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</si>
  <si>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</si>
  <si>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</si>
  <si>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</si>
  <si>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</si>
  <si>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</si>
  <si>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</si>
  <si>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</si>
  <si>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</si>
  <si>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</si>
  <si>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</si>
  <si>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</si>
  <si>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</si>
  <si>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</si>
  <si>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</si>
  <si>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</si>
  <si>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</si>
  <si>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</si>
  <si>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</si>
  <si>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</si>
  <si>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</si>
  <si>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</si>
  <si>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</si>
  <si>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</si>
  <si>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</si>
  <si>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</si>
  <si>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</si>
  <si>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</si>
  <si>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</si>
  <si>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</si>
  <si>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</si>
  <si>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</si>
  <si>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</si>
  <si>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</si>
  <si>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</si>
  <si>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</si>
  <si>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</si>
  <si>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</si>
  <si>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</si>
  <si>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</si>
  <si>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</si>
  <si>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</si>
  <si>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</si>
  <si>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</si>
  <si>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</si>
  <si>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</si>
  <si>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</si>
  <si>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</si>
  <si>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</si>
  <si>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</si>
  <si>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</si>
  <si>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</si>
  <si>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</si>
  <si>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</si>
  <si>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</si>
  <si>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</si>
  <si>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</si>
  <si>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</si>
  <si>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</si>
  <si>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</si>
  <si>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</si>
  <si>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</si>
  <si>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</si>
  <si>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</si>
  <si>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</si>
  <si>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</si>
  <si>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</si>
  <si>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</si>
  <si>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</si>
  <si>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</si>
  <si>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</si>
  <si>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</si>
  <si>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</si>
  <si>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</si>
  <si>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</si>
  <si>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</si>
  <si>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</si>
  <si>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</si>
  <si>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</si>
  <si>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</si>
  <si>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</si>
  <si>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</si>
  <si>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</si>
  <si>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</si>
  <si>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</si>
  <si>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</si>
  <si>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</si>
  <si>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</si>
  <si>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</si>
  <si>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</si>
  <si>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</si>
  <si>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</si>
  <si>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</si>
  <si>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</si>
  <si>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</si>
  <si>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</si>
  <si>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</si>
  <si>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</si>
  <si>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</si>
  <si>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</si>
  <si>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</si>
  <si>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</si>
  <si>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</si>
  <si>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</si>
  <si>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</si>
  <si>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</si>
  <si>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</si>
  <si>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</si>
  <si>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</si>
  <si>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</si>
  <si>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</si>
  <si>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</si>
  <si>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</si>
  <si>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</si>
  <si>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</si>
  <si>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</si>
  <si>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</si>
  <si>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</si>
  <si>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</si>
  <si>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</si>
  <si>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</si>
  <si>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</si>
  <si>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</si>
  <si>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</si>
  <si>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</si>
  <si>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</si>
  <si>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</si>
  <si>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</si>
  <si>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</si>
  <si>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</si>
  <si>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</si>
  <si>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</si>
  <si>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</si>
  <si>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</si>
  <si>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</si>
  <si>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</si>
  <si>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</si>
  <si>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</si>
  <si>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</si>
  <si>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</si>
  <si>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</si>
  <si>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</si>
  <si>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</si>
  <si>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</si>
  <si>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</si>
  <si>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</si>
  <si>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</si>
  <si>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</si>
  <si>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</si>
  <si>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</si>
  <si>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</si>
  <si>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</si>
  <si>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</si>
  <si>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</si>
  <si>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</si>
  <si>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</si>
  <si>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</si>
  <si>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</si>
  <si>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</si>
  <si>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</si>
  <si>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</si>
  <si>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</si>
  <si>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</si>
  <si>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</si>
  <si>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</si>
  <si>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</si>
  <si>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</si>
  <si>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</si>
  <si>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</si>
  <si>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</si>
  <si>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</si>
  <si>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</si>
  <si>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</si>
  <si>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</si>
  <si>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</si>
  <si>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</si>
  <si>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</si>
  <si>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</si>
  <si>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</si>
  <si>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</si>
  <si>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</si>
  <si>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</si>
  <si>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</si>
  <si>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</si>
  <si>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</si>
  <si>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</si>
  <si>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</si>
  <si>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</si>
  <si>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</si>
  <si>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</si>
  <si>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</si>
  <si>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</si>
  <si>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</si>
  <si>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</si>
  <si>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</si>
  <si>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</si>
  <si>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</si>
  <si>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</si>
  <si>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</si>
  <si>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</si>
  <si>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</si>
  <si>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</si>
  <si>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</si>
  <si>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</si>
  <si>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</si>
  <si>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</si>
  <si>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</si>
  <si>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</si>
  <si>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</si>
  <si>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</si>
  <si>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</si>
  <si>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</si>
  <si>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</si>
  <si>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</si>
  <si>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</si>
  <si>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</si>
  <si>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</si>
  <si>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</si>
  <si>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</si>
  <si>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</si>
  <si>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</si>
  <si>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</si>
  <si>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</si>
  <si>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</si>
  <si>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</si>
  <si>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</si>
  <si>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</si>
  <si>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</si>
  <si>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</si>
  <si>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</si>
  <si>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</si>
  <si>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</si>
  <si>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</si>
  <si>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</si>
  <si>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</si>
  <si>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</si>
  <si>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</si>
  <si>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</si>
  <si>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</si>
  <si>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</si>
  <si>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</si>
  <si>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</si>
  <si>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</si>
  <si>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</si>
  <si>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</si>
  <si>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</si>
  <si>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</si>
  <si>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</si>
  <si>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</si>
  <si>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</si>
  <si>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</si>
  <si>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</si>
  <si>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</si>
  <si>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</si>
  <si>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</si>
  <si>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</si>
  <si>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</si>
  <si>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</si>
  <si>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</si>
  <si>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</si>
  <si>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</si>
  <si>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</si>
  <si>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</si>
  <si>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</si>
  <si>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</si>
  <si>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</si>
  <si>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</si>
  <si>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</si>
  <si>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</si>
  <si>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</si>
  <si>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</si>
  <si>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</si>
  <si>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</si>
  <si>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</si>
  <si>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</si>
  <si>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</si>
  <si>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</si>
  <si>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</si>
  <si>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</si>
  <si>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</si>
  <si>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</si>
  <si>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</si>
  <si>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</si>
  <si>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</si>
  <si>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</si>
  <si>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</si>
  <si>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</si>
  <si>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</si>
  <si>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</si>
  <si>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</si>
  <si>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</si>
  <si>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</si>
  <si>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</si>
  <si>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</si>
  <si>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</si>
  <si>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</si>
  <si>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</si>
  <si>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</si>
  <si>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</si>
  <si>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</si>
  <si>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</si>
  <si>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</si>
  <si>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</si>
  <si>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</si>
  <si>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</si>
  <si>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</si>
  <si>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</si>
  <si>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</si>
  <si>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</si>
  <si>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</si>
  <si>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</si>
  <si>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</si>
  <si>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</si>
  <si>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</si>
  <si>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</si>
  <si>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</si>
  <si>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</si>
  <si>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</si>
  <si>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</si>
  <si>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</si>
  <si>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</si>
  <si>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</si>
  <si>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</si>
  <si>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</si>
  <si>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</si>
  <si>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</si>
  <si>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</si>
  <si>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</si>
  <si>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</si>
  <si>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</si>
  <si>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</si>
  <si>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</si>
  <si>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</si>
  <si>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</si>
  <si>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</si>
  <si>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</si>
  <si>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</si>
  <si>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</si>
  <si>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</si>
  <si>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</si>
  <si>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</si>
  <si>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</si>
  <si>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</si>
  <si>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</si>
  <si>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</si>
  <si>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</si>
  <si>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</si>
  <si>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</si>
  <si>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</si>
  <si>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</si>
  <si>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</si>
  <si>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</si>
  <si>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</si>
  <si>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</si>
  <si>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</si>
  <si>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</si>
  <si>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</si>
  <si>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</si>
  <si>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</si>
  <si>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</si>
  <si>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</si>
  <si>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</si>
  <si>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</si>
  <si>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</si>
  <si>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</si>
  <si>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</si>
  <si>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</si>
  <si>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</si>
  <si>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</si>
  <si>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</si>
  <si>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</si>
  <si>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</si>
  <si>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</si>
  <si>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</si>
  <si>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</si>
  <si>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</si>
  <si>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</si>
  <si>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</si>
  <si>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</si>
  <si>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</si>
  <si>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</si>
  <si>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</si>
  <si>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</si>
  <si>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</si>
  <si>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</si>
  <si>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</si>
  <si>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</si>
  <si>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</si>
  <si>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</si>
  <si>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</si>
  <si>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</si>
  <si>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</si>
  <si>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</si>
  <si>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</si>
  <si>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</si>
  <si>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</si>
  <si>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</si>
  <si>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</si>
  <si>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</si>
  <si>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</si>
  <si>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</si>
  <si>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</si>
  <si>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</si>
  <si>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</si>
  <si>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</si>
  <si>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</si>
  <si>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</si>
  <si>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</si>
  <si>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</si>
  <si>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</si>
  <si>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</si>
  <si>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</si>
  <si>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</si>
  <si>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</si>
  <si>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</si>
  <si>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</si>
  <si>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</si>
  <si>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</si>
  <si>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</si>
  <si>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</si>
  <si>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</si>
  <si>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</si>
  <si>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</si>
  <si>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</si>
  <si>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</si>
  <si>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</si>
  <si>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</si>
  <si>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</si>
  <si>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</si>
  <si>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</si>
  <si>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</si>
  <si>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</si>
  <si>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</si>
  <si>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</si>
  <si>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</si>
  <si>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</si>
  <si>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</si>
  <si>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</si>
  <si>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</si>
  <si>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</si>
  <si>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</si>
  <si>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</si>
  <si>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</si>
  <si>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</si>
  <si>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</si>
  <si>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</si>
  <si>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</si>
  <si>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</si>
  <si>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</si>
  <si>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</si>
  <si>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</si>
  <si>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</si>
  <si>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</si>
  <si>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</si>
  <si>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</si>
  <si>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</si>
  <si>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</si>
  <si>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</si>
  <si>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</si>
  <si>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</si>
  <si>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</si>
  <si>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</si>
  <si>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</si>
  <si>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</si>
  <si>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</si>
  <si>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</si>
  <si>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</si>
  <si>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</si>
  <si>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</si>
  <si>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</si>
  <si>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</si>
  <si>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</si>
  <si>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</si>
  <si>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</si>
  <si>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</si>
  <si>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</si>
  <si>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</si>
  <si>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</si>
  <si>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</si>
  <si>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</si>
  <si>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</si>
  <si>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</si>
  <si>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</si>
  <si>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</si>
  <si>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</si>
  <si>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</si>
  <si>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</si>
  <si>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</si>
  <si>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</si>
  <si>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</si>
  <si>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</si>
  <si>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</si>
  <si>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</si>
  <si>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</si>
  <si>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</si>
  <si>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</si>
  <si>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</si>
  <si>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</si>
  <si>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</si>
  <si>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</si>
  <si>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</si>
  <si>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</si>
  <si>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</si>
  <si>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</si>
  <si>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</si>
  <si>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</si>
  <si>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</si>
  <si>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</si>
  <si>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</si>
  <si>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</si>
  <si>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</si>
  <si>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</si>
  <si>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</si>
  <si>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</si>
  <si>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</si>
  <si>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</si>
  <si>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</si>
  <si>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</si>
  <si>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</si>
  <si>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</si>
  <si>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</si>
  <si>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</si>
  <si>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</si>
  <si>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</si>
  <si>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</si>
  <si>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</si>
  <si>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</si>
  <si>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</si>
  <si>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</si>
  <si>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</si>
  <si>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</si>
  <si>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</si>
  <si>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</si>
  <si>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</si>
  <si>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</si>
  <si>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</si>
  <si>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</si>
  <si>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</si>
  <si>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</si>
  <si>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</si>
  <si>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</si>
  <si>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</si>
  <si>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</si>
  <si>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</si>
  <si>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</si>
  <si>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</si>
  <si>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</si>
  <si>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</si>
  <si>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</si>
  <si>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</si>
  <si>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</si>
  <si>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</si>
  <si>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</si>
  <si>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</si>
  <si>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</si>
  <si>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</si>
  <si>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</si>
  <si>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</si>
  <si>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</si>
  <si>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</si>
  <si>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</si>
  <si>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</si>
  <si>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</si>
  <si>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</si>
  <si>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</si>
  <si>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</si>
  <si>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</si>
  <si>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</si>
  <si>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</si>
  <si>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</si>
  <si>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</si>
  <si>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</si>
  <si>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</si>
  <si>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</si>
  <si>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</si>
  <si>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</si>
  <si>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</si>
  <si>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</si>
  <si>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</si>
  <si>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</si>
  <si>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</si>
  <si>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</si>
  <si>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</si>
  <si>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</si>
  <si>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</si>
  <si>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</si>
  <si>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</si>
  <si>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</si>
  <si>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</si>
  <si>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</si>
  <si>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</si>
  <si>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</si>
  <si>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</si>
  <si>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</si>
  <si>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</si>
  <si>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</si>
  <si>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</si>
  <si>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</si>
  <si>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</si>
  <si>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</si>
  <si>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</si>
  <si>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</si>
  <si>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</si>
  <si>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</si>
  <si>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</si>
  <si>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</si>
  <si>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</si>
  <si>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</si>
  <si>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</si>
  <si>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</si>
  <si>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</si>
  <si>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</si>
  <si>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</si>
  <si>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</si>
  <si>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</si>
  <si>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</si>
  <si>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</si>
  <si>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</si>
  <si>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</si>
  <si>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</si>
  <si>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</si>
  <si>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</si>
  <si>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</si>
  <si>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</si>
  <si>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</si>
  <si>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</si>
  <si>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</si>
  <si>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</si>
  <si>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</si>
  <si>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</si>
  <si>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</si>
  <si>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</si>
  <si>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</si>
  <si>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</si>
  <si>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</si>
  <si>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</si>
  <si>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</si>
  <si>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</si>
  <si>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</si>
  <si>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</si>
  <si>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</si>
  <si>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</si>
  <si>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</si>
  <si>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</si>
  <si>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</si>
  <si>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</si>
  <si>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</si>
  <si>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</si>
  <si>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</si>
  <si>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</si>
  <si>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</si>
  <si>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</si>
  <si>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</si>
  <si>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</si>
  <si>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</si>
  <si>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</si>
  <si>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</si>
  <si>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</si>
  <si>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</si>
  <si>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</si>
  <si>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</si>
  <si>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</si>
  <si>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</si>
  <si>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</si>
  <si>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</si>
  <si>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</si>
  <si>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</si>
  <si>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</si>
  <si>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</si>
  <si>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</si>
  <si>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</si>
  <si>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</si>
  <si>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</si>
  <si>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</si>
  <si>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</si>
  <si>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</si>
  <si>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</si>
  <si>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</si>
  <si>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</si>
  <si>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</si>
  <si>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</si>
  <si>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</si>
  <si>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</si>
  <si>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</si>
  <si>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</si>
  <si>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</si>
  <si>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</si>
  <si>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</si>
  <si>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</si>
  <si>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</si>
  <si>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</si>
  <si>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</si>
  <si>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</si>
  <si>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</si>
  <si>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</si>
  <si>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</si>
  <si>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</si>
  <si>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</si>
  <si>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</si>
  <si>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</si>
  <si>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</si>
  <si>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</si>
  <si>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</si>
  <si>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</si>
  <si>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</si>
  <si>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</si>
  <si>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</si>
  <si>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</si>
  <si>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</si>
  <si>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</si>
  <si>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</si>
  <si>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</si>
  <si>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</si>
  <si>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</si>
  <si>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</si>
  <si>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</si>
  <si>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</si>
  <si>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</si>
  <si>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</si>
  <si>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</si>
  <si>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</si>
  <si>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</si>
  <si>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</si>
  <si>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</si>
  <si>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</si>
  <si>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</si>
  <si>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</si>
  <si>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</si>
  <si>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</si>
  <si>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</si>
  <si>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</si>
  <si>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</si>
  <si>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</si>
  <si>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</si>
  <si>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</si>
  <si>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</si>
  <si>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</si>
  <si>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</si>
  <si>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</si>
  <si>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</si>
  <si>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</si>
  <si>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</si>
  <si>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</si>
  <si>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</si>
  <si>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</si>
  <si>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</si>
  <si>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</si>
  <si>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</si>
  <si>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</si>
  <si>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</si>
  <si>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</si>
  <si>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</si>
  <si>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</si>
  <si>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</si>
  <si>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</si>
  <si>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</si>
  <si>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</si>
  <si>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</si>
  <si>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</si>
  <si>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</si>
  <si>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</si>
  <si>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</si>
  <si>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</si>
  <si>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</si>
  <si>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</si>
  <si>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</si>
  <si>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</si>
  <si>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</si>
  <si>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</si>
  <si>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</si>
  <si>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</si>
  <si>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</si>
  <si>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</si>
  <si>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</si>
  <si>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</si>
  <si>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</si>
  <si>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</si>
  <si>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</si>
  <si>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</si>
  <si>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</si>
  <si>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</si>
  <si>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</si>
  <si>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</si>
  <si>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</si>
  <si>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</si>
  <si>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</si>
  <si>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</si>
  <si>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</si>
  <si>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</si>
  <si>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</si>
  <si>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</si>
  <si>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</si>
  <si>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</si>
  <si>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</si>
  <si>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</si>
  <si>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</si>
  <si>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</si>
  <si>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</si>
  <si>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</si>
  <si>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</si>
  <si>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</si>
  <si>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</si>
  <si>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</si>
  <si>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</si>
  <si>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</si>
  <si>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</si>
  <si>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</si>
  <si>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</si>
  <si>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</si>
  <si>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</si>
  <si>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</si>
  <si>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</si>
  <si>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</si>
  <si>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</si>
  <si>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</si>
  <si>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</si>
  <si>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</si>
  <si>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</si>
  <si>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</si>
  <si>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</si>
  <si>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</si>
  <si>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</si>
  <si>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</si>
  <si>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</si>
  <si>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</si>
  <si>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</si>
  <si>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</si>
  <si>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</si>
  <si>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</si>
  <si>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</si>
  <si>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</si>
  <si>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</si>
  <si>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</si>
  <si>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</si>
  <si>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</si>
  <si>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</si>
  <si>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</si>
  <si>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</si>
  <si>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</si>
  <si>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</si>
  <si>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</si>
  <si>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</si>
  <si>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</si>
  <si>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</si>
  <si>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</si>
  <si>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</si>
  <si>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</si>
  <si>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</si>
  <si>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</si>
  <si>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</si>
  <si>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</si>
  <si>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</si>
  <si>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</si>
  <si>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</si>
  <si>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</si>
  <si>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</si>
  <si>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</si>
  <si>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</si>
  <si>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</si>
  <si>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</si>
  <si>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</si>
  <si>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</si>
  <si>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</si>
  <si>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</si>
  <si>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</si>
  <si>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</si>
  <si>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</si>
  <si>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</si>
  <si>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</si>
  <si>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</si>
  <si>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</si>
  <si>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</si>
  <si>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</si>
  <si>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</si>
  <si>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</si>
  <si>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</si>
  <si>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</si>
  <si>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</si>
  <si>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</si>
  <si>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</si>
  <si>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</si>
  <si>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</si>
  <si>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</si>
  <si>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</si>
  <si>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</si>
  <si>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</si>
  <si>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</si>
  <si>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</si>
  <si>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</si>
  <si>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</si>
  <si>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</si>
  <si>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</si>
  <si>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</si>
  <si>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</si>
  <si>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</si>
  <si>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</si>
  <si>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</si>
  <si>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</si>
  <si>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</si>
  <si>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</si>
  <si>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</si>
  <si>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</si>
  <si>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</si>
  <si>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</si>
  <si>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</si>
  <si>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</si>
  <si>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</si>
  <si>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</si>
  <si>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</si>
  <si>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</si>
  <si>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</si>
  <si>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</si>
  <si>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</si>
  <si>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</si>
  <si>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</si>
  <si>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</si>
  <si>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</si>
  <si>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</si>
  <si>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</si>
  <si>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</si>
  <si>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</si>
  <si>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</si>
  <si>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</si>
  <si>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</si>
  <si>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</si>
  <si>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</si>
  <si>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</si>
  <si>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</si>
  <si>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</si>
  <si>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</si>
  <si>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</si>
  <si>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</si>
  <si>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</si>
  <si>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</si>
  <si>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</si>
  <si>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</si>
  <si>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</si>
  <si>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</si>
  <si>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</si>
  <si>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</si>
  <si>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</si>
  <si>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</si>
  <si>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</si>
  <si>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</si>
  <si>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</si>
  <si>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</si>
  <si>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</si>
  <si>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</si>
  <si>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</si>
  <si>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</si>
  <si>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</si>
  <si>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</si>
  <si>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</si>
  <si>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</si>
  <si>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</si>
  <si>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</si>
  <si>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</si>
  <si>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</si>
  <si>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</si>
  <si>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</si>
  <si>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</si>
  <si>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</si>
  <si>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</si>
  <si>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</si>
  <si>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</si>
  <si>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</si>
  <si>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</si>
  <si>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</si>
  <si>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</si>
  <si>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</si>
  <si>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</si>
  <si>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</si>
  <si>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</si>
  <si>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</si>
  <si>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</si>
  <si>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</si>
  <si>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</si>
  <si>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</si>
  <si>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</si>
  <si>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</si>
  <si>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</si>
  <si>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</si>
  <si>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</si>
  <si>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</si>
  <si>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</si>
  <si>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</si>
  <si>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</si>
  <si>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</si>
  <si>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</si>
  <si>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</si>
  <si>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</si>
  <si>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</si>
  <si>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</si>
  <si>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</si>
  <si>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</si>
  <si>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</si>
  <si>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</si>
  <si>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</si>
  <si>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</si>
  <si>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</si>
  <si>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</si>
  <si>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</si>
  <si>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</si>
  <si>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</si>
  <si>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</si>
  <si>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</si>
  <si>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</si>
  <si>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</si>
  <si>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</si>
  <si>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</si>
  <si>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</si>
  <si>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</si>
  <si>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</si>
  <si>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</si>
  <si>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</si>
  <si>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</si>
  <si>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</si>
  <si>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</si>
  <si>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</si>
  <si>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</si>
  <si>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</si>
  <si>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</si>
  <si>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</si>
  <si>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</si>
  <si>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</si>
  <si>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</si>
  <si>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</si>
  <si>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</si>
  <si>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</si>
  <si>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</si>
  <si>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</si>
  <si>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</si>
  <si>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</si>
  <si>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</si>
  <si>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</si>
  <si>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</si>
  <si>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</si>
  <si>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</si>
  <si>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</si>
  <si>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</si>
  <si>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</si>
  <si>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</si>
  <si>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</si>
  <si>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</si>
  <si>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</si>
  <si>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</si>
  <si>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</si>
  <si>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</si>
  <si>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</si>
  <si>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</si>
  <si>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</si>
  <si>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</si>
  <si>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</si>
  <si>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</si>
  <si>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</si>
  <si>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</si>
  <si>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</si>
  <si>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</si>
  <si>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</si>
  <si>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</si>
  <si>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</si>
  <si>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</si>
  <si>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</si>
  <si>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</si>
  <si>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</si>
  <si>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</si>
  <si>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</si>
  <si>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</si>
  <si>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</si>
  <si>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</si>
  <si>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</si>
  <si>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</si>
  <si>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</si>
  <si>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</si>
  <si>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</si>
  <si>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</si>
  <si>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</si>
  <si>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</si>
  <si>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</si>
  <si>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</si>
  <si>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</si>
  <si>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</si>
  <si>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</si>
  <si>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</si>
  <si>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</si>
  <si>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</si>
  <si>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</si>
  <si>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</si>
  <si>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</si>
  <si>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</si>
  <si>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</si>
  <si>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</si>
  <si>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</si>
  <si>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</si>
  <si>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</si>
  <si>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</si>
  <si>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</si>
  <si>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</si>
  <si>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</si>
  <si>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</si>
  <si>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</si>
  <si>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</si>
  <si>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</si>
  <si>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</si>
  <si>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</si>
  <si>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</si>
  <si>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</si>
  <si>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</si>
  <si>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</si>
  <si>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</si>
  <si>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</si>
  <si>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</si>
  <si>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</si>
  <si>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</si>
  <si>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</si>
  <si>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</si>
  <si>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</si>
  <si>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</si>
  <si>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</si>
  <si>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</si>
  <si>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</si>
  <si>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</si>
  <si>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</si>
  <si>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</si>
  <si>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</si>
  <si>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</si>
  <si>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</si>
  <si>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</si>
  <si>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</si>
  <si>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</si>
  <si>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</si>
  <si>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</si>
  <si>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</si>
  <si>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</si>
  <si>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</si>
  <si>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</si>
  <si>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</si>
  <si>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</si>
  <si>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</si>
  <si>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</si>
  <si>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</si>
  <si>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</si>
  <si>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</si>
  <si>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</si>
  <si>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</si>
  <si>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</si>
  <si>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</si>
  <si>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</si>
  <si>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</si>
  <si>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</si>
  <si>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</si>
  <si>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</si>
  <si>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</si>
  <si>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</si>
  <si>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</si>
  <si>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</si>
  <si>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</si>
  <si>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</si>
  <si>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</si>
  <si>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</si>
  <si>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</si>
  <si>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</si>
  <si>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</si>
  <si>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</si>
  <si>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</si>
  <si>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</si>
  <si>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</si>
  <si>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</si>
  <si>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</si>
  <si>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</si>
  <si>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</si>
  <si>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</si>
  <si>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</si>
  <si>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</si>
  <si>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</si>
  <si>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</si>
  <si>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</si>
  <si>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</si>
  <si>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</si>
  <si>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</si>
  <si>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</si>
  <si>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</si>
  <si>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</si>
  <si>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</si>
  <si>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</si>
  <si>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</si>
  <si>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</si>
  <si>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</si>
  <si>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</si>
  <si>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</si>
  <si>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</si>
  <si>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</si>
  <si>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</si>
  <si>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</si>
  <si>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</si>
  <si>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</si>
  <si>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</si>
  <si>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</si>
  <si>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</si>
  <si>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</si>
  <si>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</si>
  <si>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</si>
  <si>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</si>
  <si>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</si>
  <si>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</si>
  <si>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</si>
  <si>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</si>
  <si>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</si>
  <si>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</si>
  <si>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</si>
  <si>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</si>
  <si>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</si>
  <si>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</si>
  <si>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</si>
  <si>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</si>
  <si>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</si>
  <si>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</si>
  <si>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</si>
  <si>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</si>
  <si>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</si>
  <si>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</si>
  <si>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</si>
  <si>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</si>
  <si>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</si>
  <si>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</si>
  <si>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</si>
  <si>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</si>
  <si>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</si>
  <si>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</si>
  <si>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</si>
  <si>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</si>
  <si>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</si>
  <si>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</si>
  <si>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</si>
  <si>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</si>
  <si>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</si>
  <si>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</si>
  <si>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</si>
  <si>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</si>
  <si>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</si>
  <si>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</si>
  <si>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</si>
  <si>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</si>
  <si>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</si>
  <si>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</si>
  <si>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</si>
  <si>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</si>
  <si>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</si>
  <si>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</si>
  <si>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</si>
  <si>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</si>
  <si>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</si>
  <si>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</si>
  <si>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</si>
  <si>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</si>
  <si>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</si>
  <si>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</si>
  <si>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</si>
  <si>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</si>
  <si>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</si>
  <si>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</si>
  <si>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</si>
  <si>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</si>
  <si>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</si>
  <si>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</si>
  <si>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</si>
  <si>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</si>
  <si>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</si>
  <si>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</si>
  <si>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</si>
  <si>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</si>
  <si>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</si>
  <si>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</si>
  <si>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</si>
  <si>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</si>
  <si>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</si>
  <si>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</si>
  <si>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</si>
  <si>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</si>
  <si>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</si>
  <si>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</si>
  <si>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</si>
  <si>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</si>
  <si>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</si>
  <si>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</si>
  <si>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</si>
  <si>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</si>
  <si>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</si>
  <si>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</si>
  <si>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</si>
  <si>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</si>
  <si>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</si>
  <si>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</si>
  <si>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</si>
  <si>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</si>
  <si>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</si>
  <si>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</si>
  <si>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</si>
  <si>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</si>
  <si>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</si>
  <si>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</si>
  <si>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</si>
  <si>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</si>
  <si>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</si>
  <si>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</si>
  <si>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</si>
  <si>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</si>
  <si>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</si>
  <si>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</si>
  <si>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</si>
  <si>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</si>
  <si>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</si>
  <si>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</si>
  <si>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</si>
  <si>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</si>
  <si>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</si>
  <si>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</si>
  <si>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</si>
  <si>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</si>
  <si>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</si>
  <si>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</si>
  <si>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</si>
  <si>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</si>
  <si>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</si>
  <si>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</si>
  <si>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</si>
  <si>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</si>
  <si>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</si>
  <si>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</si>
  <si>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</si>
  <si>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</si>
  <si>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</si>
  <si>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</si>
  <si>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</si>
  <si>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</si>
  <si>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</si>
  <si>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</si>
  <si>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</si>
  <si>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</si>
  <si>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</si>
  <si>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</si>
  <si>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</si>
  <si>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</si>
  <si>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</si>
  <si>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</si>
  <si>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</si>
  <si>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</si>
  <si>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</si>
  <si>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</si>
  <si>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</si>
  <si>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</si>
  <si>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</si>
  <si>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</si>
  <si>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</si>
  <si>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</si>
  <si>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</si>
  <si>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</si>
  <si>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</si>
  <si>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</si>
  <si>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</si>
  <si>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</si>
  <si>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</si>
  <si>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</si>
  <si>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</si>
  <si>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</si>
  <si>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</si>
  <si>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</si>
  <si>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</si>
  <si>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</si>
  <si>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</si>
  <si>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</si>
  <si>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</si>
  <si>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</si>
  <si>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</si>
  <si>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</si>
  <si>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</si>
  <si>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</si>
  <si>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</si>
  <si>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</si>
  <si>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</si>
  <si>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</si>
  <si>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</si>
  <si>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</si>
  <si>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</si>
  <si>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</si>
  <si>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</si>
  <si>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</si>
  <si>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</si>
  <si>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</si>
  <si>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</si>
  <si>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</si>
  <si>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</si>
  <si>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</si>
  <si>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</si>
  <si>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</si>
  <si>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</si>
  <si>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</si>
  <si>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</si>
  <si>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</si>
  <si>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</si>
  <si>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</si>
  <si>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</si>
  <si>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</si>
  <si>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</si>
  <si>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</si>
  <si>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</si>
  <si>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</si>
  <si>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</si>
  <si>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</si>
  <si>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</si>
  <si>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</si>
  <si>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</si>
  <si>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</si>
  <si>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</si>
  <si>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</si>
  <si>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</si>
  <si>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</si>
  <si>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</si>
  <si>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</si>
  <si>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</si>
  <si>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</si>
  <si>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</si>
  <si>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</si>
  <si>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</si>
  <si>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</si>
  <si>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</si>
  <si>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</si>
  <si>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</si>
  <si>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</si>
  <si>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</si>
  <si>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</si>
  <si>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</si>
  <si>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</si>
  <si>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</si>
  <si>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</si>
  <si>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</si>
  <si>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</si>
  <si>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</si>
  <si>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</si>
  <si>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</si>
  <si>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</si>
  <si>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</si>
  <si>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</si>
  <si>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</si>
  <si>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</si>
  <si>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</si>
  <si>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</si>
  <si>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</si>
  <si>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</si>
  <si>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</si>
  <si>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</si>
  <si>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</si>
  <si>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</si>
  <si>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</si>
  <si>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</si>
  <si>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</si>
  <si>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</si>
  <si>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</si>
  <si>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</si>
  <si>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</si>
  <si>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</si>
  <si>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</si>
  <si>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</si>
  <si>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</si>
  <si>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</si>
  <si>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</si>
  <si>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</si>
  <si>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</si>
  <si>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</si>
  <si>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</si>
  <si>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</si>
  <si>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</si>
  <si>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</si>
  <si>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</si>
  <si>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</si>
  <si>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</si>
  <si>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</si>
  <si>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</si>
  <si>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</si>
  <si>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</si>
  <si>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</si>
  <si>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</si>
  <si>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</si>
  <si>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</si>
  <si>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</si>
  <si>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</si>
  <si>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</si>
  <si>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</si>
  <si>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</si>
  <si>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</si>
  <si>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</si>
  <si>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</si>
  <si>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</si>
  <si>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</si>
  <si>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</si>
  <si>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</si>
  <si>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</si>
  <si>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</si>
  <si>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</si>
  <si>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</si>
  <si>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</si>
  <si>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</si>
  <si>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</si>
  <si>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</si>
  <si>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</si>
  <si>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</si>
  <si>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</si>
  <si>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</si>
  <si>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</si>
  <si>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</si>
  <si>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</si>
  <si>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</si>
  <si>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</si>
  <si>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</si>
  <si>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</si>
  <si>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</si>
  <si>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</si>
  <si>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</si>
  <si>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</si>
  <si>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</si>
  <si>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</si>
  <si>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</si>
  <si>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</si>
  <si>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</si>
  <si>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</si>
  <si>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</si>
  <si>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</si>
  <si>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</si>
  <si>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</si>
  <si>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</si>
  <si>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</si>
  <si>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</si>
  <si>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</si>
  <si>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</si>
  <si>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</si>
  <si>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</si>
  <si>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</si>
  <si>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</si>
  <si>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</si>
  <si>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</si>
  <si>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</si>
  <si>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</si>
  <si>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</si>
  <si>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</si>
  <si>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</si>
  <si>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</si>
  <si>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</si>
  <si>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</si>
  <si>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</si>
  <si>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</si>
  <si>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</si>
  <si>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</si>
  <si>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</si>
  <si>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</si>
  <si>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</si>
  <si>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</si>
  <si>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</si>
  <si>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</si>
  <si>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</si>
  <si>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</si>
  <si>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</si>
  <si>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</si>
  <si>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</si>
  <si>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</si>
  <si>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</si>
  <si>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</si>
  <si>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</si>
  <si>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</si>
  <si>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</si>
  <si>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</si>
  <si>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</si>
  <si>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</si>
  <si>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</si>
  <si>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</si>
  <si>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</si>
  <si>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</si>
  <si>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</si>
  <si>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</si>
  <si>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</si>
  <si>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</si>
  <si>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</si>
  <si>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</si>
  <si>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</si>
  <si>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</si>
  <si>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</si>
  <si>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</si>
  <si>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</si>
  <si>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</si>
  <si>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</si>
  <si>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</si>
  <si>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</si>
  <si>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</si>
  <si>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</si>
  <si>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</si>
  <si>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</si>
  <si>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</si>
  <si>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</si>
  <si>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</si>
  <si>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</si>
  <si>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</si>
  <si>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</si>
  <si>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</si>
  <si>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</si>
  <si>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</si>
  <si>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</si>
  <si>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</si>
  <si>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</si>
  <si>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</si>
  <si>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</si>
  <si>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</si>
  <si>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</si>
  <si>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</si>
  <si>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</si>
  <si>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</si>
  <si>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</si>
  <si>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</si>
  <si>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</si>
  <si>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</si>
  <si>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</si>
  <si>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</si>
  <si>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</si>
  <si>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</si>
  <si>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</si>
  <si>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</si>
  <si>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</si>
  <si>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</si>
  <si>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</si>
  <si>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</si>
  <si>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</si>
  <si>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</si>
  <si>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</si>
  <si>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</si>
  <si>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</si>
  <si>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</si>
  <si>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</si>
  <si>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</si>
  <si>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</si>
  <si>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</si>
  <si>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</si>
  <si>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</si>
  <si>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</si>
  <si>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</si>
  <si>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</si>
  <si>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</si>
  <si>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</si>
  <si>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</si>
  <si>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</si>
  <si>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</si>
  <si>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</si>
  <si>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</si>
  <si>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</si>
  <si>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</si>
  <si>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</si>
  <si>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</si>
  <si>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</si>
  <si>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</si>
  <si>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</si>
  <si>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</si>
  <si>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</si>
  <si>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</si>
  <si>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</si>
  <si>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</si>
  <si>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</si>
  <si>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</si>
  <si>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</si>
  <si>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</si>
  <si>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</si>
  <si>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</si>
  <si>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</si>
  <si>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</si>
  <si>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</si>
  <si>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</si>
  <si>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</si>
  <si>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</si>
  <si>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</si>
  <si>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</si>
  <si>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</si>
  <si>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</si>
  <si>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</si>
  <si>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</si>
  <si>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</si>
  <si>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</si>
  <si>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</si>
  <si>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</si>
  <si>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</si>
  <si>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</si>
  <si>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</si>
  <si>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</si>
  <si>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</si>
  <si>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</si>
  <si>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</si>
  <si>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</si>
  <si>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</si>
  <si>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</si>
  <si>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</si>
  <si>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</si>
  <si>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</si>
  <si>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</si>
  <si>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</si>
  <si>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</si>
  <si>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</si>
  <si>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</si>
  <si>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</si>
  <si>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</si>
  <si>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</si>
  <si>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</si>
  <si>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</si>
  <si>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</si>
  <si>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</si>
  <si>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</si>
  <si>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</si>
  <si>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</si>
  <si>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</si>
  <si>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</si>
  <si>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</si>
  <si>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</si>
  <si>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</si>
  <si>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</si>
  <si>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</si>
  <si>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</si>
  <si>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</si>
  <si>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</si>
  <si>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</si>
  <si>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</si>
  <si>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</si>
  <si>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</si>
  <si>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</si>
  <si>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</si>
  <si>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</si>
  <si>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</si>
  <si>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</si>
  <si>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</si>
  <si>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</si>
  <si>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</si>
  <si>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</si>
  <si>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</si>
  <si>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</si>
  <si>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</si>
  <si>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</si>
  <si>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</si>
  <si>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</si>
  <si>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</si>
  <si>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</si>
  <si>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</si>
  <si>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</si>
  <si>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</si>
  <si>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</si>
  <si>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</si>
  <si>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</si>
  <si>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</si>
  <si>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</si>
  <si>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</si>
  <si>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</si>
  <si>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</si>
  <si>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</si>
  <si>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</si>
  <si>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</si>
  <si>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</si>
  <si>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</si>
  <si>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</si>
  <si>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</si>
  <si>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</si>
  <si>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</si>
  <si>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</si>
  <si>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</si>
  <si>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</si>
  <si>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</si>
  <si>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</si>
  <si>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</si>
  <si>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</si>
  <si>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</si>
  <si>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</si>
  <si>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</si>
  <si>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</si>
  <si>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</si>
  <si>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</si>
  <si>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</si>
  <si>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</si>
  <si>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</si>
  <si>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</si>
  <si>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</si>
  <si>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</si>
  <si>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</si>
  <si>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</si>
  <si>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</si>
  <si>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</si>
  <si>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</si>
  <si>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</si>
  <si>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</si>
  <si>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</si>
  <si>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</si>
  <si>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</si>
  <si>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</si>
  <si>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</si>
  <si>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</si>
  <si>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</si>
  <si>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</si>
  <si>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</si>
  <si>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</si>
  <si>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</si>
  <si>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</si>
  <si>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</si>
  <si>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</si>
  <si>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</si>
  <si>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</si>
  <si>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</si>
  <si>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</si>
  <si>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</si>
  <si>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</si>
  <si>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</si>
  <si>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</si>
  <si>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</si>
  <si>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</si>
  <si>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</si>
  <si>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</si>
  <si>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</si>
  <si>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</si>
  <si>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</si>
  <si>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</si>
  <si>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</si>
  <si>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</si>
  <si>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</si>
  <si>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</si>
  <si>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</si>
  <si>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</si>
  <si>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</si>
  <si>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</si>
  <si>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</si>
  <si>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</si>
  <si>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</si>
  <si>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</si>
  <si>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</si>
  <si>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</si>
  <si>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</si>
  <si>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</si>
  <si>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</si>
  <si>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</si>
  <si>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</si>
  <si>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</si>
  <si>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</si>
  <si>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</si>
  <si>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</si>
  <si>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</si>
  <si>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</si>
  <si>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</si>
  <si>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</si>
  <si>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</si>
  <si>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</si>
  <si>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</si>
  <si>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</si>
  <si>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</si>
  <si>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</si>
  <si>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</si>
  <si>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</si>
  <si>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</si>
  <si>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</si>
  <si>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</si>
  <si>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</si>
  <si>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</si>
  <si>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</si>
  <si>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</si>
  <si>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</si>
  <si>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</si>
  <si>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</si>
  <si>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</si>
  <si>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</si>
  <si>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</si>
  <si>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</si>
  <si>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</si>
  <si>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</si>
  <si>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</si>
  <si>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</si>
  <si>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</si>
  <si>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</si>
  <si>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</si>
  <si>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</si>
  <si>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</si>
  <si>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</si>
  <si>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</si>
  <si>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</si>
  <si>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</si>
  <si>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</si>
  <si>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</si>
  <si>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</si>
  <si>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</si>
  <si>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</si>
  <si>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</si>
  <si>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</si>
  <si>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</si>
  <si>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</si>
  <si>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</si>
  <si>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</si>
  <si>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</si>
  <si>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</si>
  <si>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</si>
  <si>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</si>
  <si>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</si>
  <si>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</si>
  <si>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</si>
  <si>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</si>
  <si>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</si>
  <si>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</si>
  <si>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</si>
  <si>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</si>
  <si>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</si>
  <si>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</si>
  <si>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</si>
  <si>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</si>
  <si>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</si>
  <si>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</si>
  <si>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</si>
  <si>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</si>
  <si>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</si>
  <si>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</si>
  <si>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</si>
  <si>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</si>
  <si>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</si>
  <si>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</si>
  <si>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</si>
  <si>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</si>
  <si>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</si>
  <si>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</si>
  <si>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</si>
  <si>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</si>
  <si>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</si>
  <si>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</si>
  <si>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</si>
  <si>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</si>
  <si>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</si>
  <si>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</si>
  <si>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</si>
  <si>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</si>
  <si>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</si>
  <si>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</si>
  <si>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</si>
  <si>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</si>
  <si>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</si>
  <si>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</si>
  <si>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</si>
  <si>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</si>
  <si>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</si>
  <si>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</si>
  <si>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</si>
  <si>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</si>
  <si>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</si>
  <si>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</si>
  <si>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</si>
  <si>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</si>
  <si>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</si>
  <si>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</si>
  <si>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</si>
  <si>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</si>
  <si>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</si>
  <si>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</si>
  <si>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</si>
  <si>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</si>
  <si>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</si>
  <si>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</si>
  <si>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</si>
  <si>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</si>
  <si>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</si>
  <si>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</si>
  <si>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</si>
  <si>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</si>
  <si>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</si>
  <si>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</si>
  <si>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</si>
  <si>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</si>
  <si>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</si>
  <si>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</si>
  <si>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</si>
  <si>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</si>
  <si>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</si>
  <si>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</si>
  <si>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</si>
  <si>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</si>
  <si>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</si>
  <si>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</si>
  <si>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</si>
  <si>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</si>
  <si>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</si>
  <si>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</si>
  <si>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</si>
  <si>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</si>
  <si>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</si>
  <si>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</si>
  <si>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</si>
  <si>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</si>
  <si>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</si>
  <si>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</si>
  <si>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</si>
  <si>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</si>
  <si>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</si>
  <si>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</si>
  <si>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</si>
  <si>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</si>
  <si>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</si>
  <si>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</si>
  <si>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</si>
  <si>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</si>
  <si>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</si>
  <si>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</si>
  <si>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</si>
  <si>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</si>
  <si>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</si>
  <si>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</si>
  <si>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</si>
  <si>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</si>
  <si>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</si>
  <si>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</si>
  <si>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</si>
  <si>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</si>
  <si>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</si>
  <si>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</si>
  <si>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</si>
  <si>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</si>
  <si>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</si>
  <si>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</si>
  <si>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</si>
  <si>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</si>
  <si>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</si>
  <si>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</si>
  <si>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</si>
  <si>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</si>
  <si>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</si>
  <si>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</si>
  <si>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</si>
  <si>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</si>
  <si>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</si>
  <si>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</si>
  <si>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</si>
  <si>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</si>
  <si>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</si>
  <si>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</si>
  <si>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</si>
  <si>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</si>
  <si>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</si>
  <si>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</si>
  <si>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</si>
  <si>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</si>
  <si>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</si>
  <si>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</si>
  <si>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</si>
  <si>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</si>
  <si>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</si>
  <si>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</si>
  <si>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</si>
  <si>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</si>
  <si>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</si>
  <si>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</si>
  <si>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</si>
  <si>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</si>
  <si>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</si>
  <si>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</si>
  <si>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</si>
  <si>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</si>
  <si>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</si>
  <si>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</si>
  <si>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</si>
  <si>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</si>
  <si>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</si>
  <si>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</si>
  <si>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</si>
  <si>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</si>
  <si>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</si>
  <si>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</si>
  <si>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</si>
  <si>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</si>
  <si>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</si>
  <si>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</si>
  <si>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</si>
  <si>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</si>
  <si>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</si>
  <si>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</si>
  <si>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</si>
  <si>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</si>
  <si>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</si>
  <si>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</si>
  <si>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</si>
  <si>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</si>
  <si>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</si>
  <si>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</si>
  <si>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</si>
  <si>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</si>
  <si>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</si>
  <si>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</si>
  <si>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</si>
  <si>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</si>
  <si>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</si>
  <si>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</si>
  <si>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</si>
  <si>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</si>
  <si>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</si>
  <si>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</si>
  <si>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</si>
  <si>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</si>
  <si>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</si>
  <si>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</si>
  <si>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</si>
  <si>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</si>
  <si>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</si>
  <si>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</si>
  <si>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</si>
  <si>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</si>
  <si>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</si>
  <si>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</si>
  <si>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</si>
  <si>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</si>
  <si>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</si>
  <si>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</si>
  <si>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</si>
  <si>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</si>
  <si>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</si>
  <si>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</si>
  <si>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</si>
  <si>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</si>
  <si>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</si>
  <si>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</si>
  <si>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</si>
  <si>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</si>
  <si>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</si>
  <si>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</si>
  <si>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</si>
  <si>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</si>
  <si>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</si>
  <si>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</si>
  <si>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</si>
  <si>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</si>
  <si>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</si>
  <si>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</si>
  <si>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</si>
  <si>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</si>
  <si>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</si>
  <si>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</si>
  <si>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</si>
  <si>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</si>
  <si>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</si>
  <si>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</si>
  <si>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</si>
  <si>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</si>
  <si>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</si>
  <si>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</si>
  <si>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</si>
  <si>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</si>
  <si>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</si>
  <si>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</si>
  <si>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</si>
  <si>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</si>
  <si>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</si>
  <si>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</si>
  <si>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</si>
  <si>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</si>
  <si>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</si>
  <si>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</si>
  <si>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</si>
  <si>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</si>
  <si>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</si>
  <si>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</si>
  <si>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</si>
  <si>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</si>
  <si>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</si>
  <si>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</si>
  <si>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</si>
  <si>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</si>
  <si>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</si>
  <si>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</si>
  <si>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</si>
  <si>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</si>
  <si>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</si>
  <si>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</si>
  <si>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</si>
  <si>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</si>
  <si>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</si>
  <si>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</si>
  <si>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</si>
  <si>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</si>
  <si>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</si>
  <si>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</si>
  <si>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</si>
  <si>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</si>
  <si>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</si>
  <si>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</si>
  <si>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</si>
  <si>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</si>
  <si>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</si>
  <si>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</si>
  <si>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</si>
  <si>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</si>
  <si>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</si>
  <si>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</si>
  <si>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</si>
  <si>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</si>
  <si>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</si>
  <si>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</si>
  <si>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</si>
  <si>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</si>
  <si>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</si>
  <si>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</si>
  <si>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</si>
  <si>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</si>
  <si>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</si>
  <si>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</si>
  <si>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</si>
  <si>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</si>
  <si>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</si>
  <si>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</si>
  <si>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</si>
  <si>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</si>
  <si>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</si>
  <si>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</si>
  <si>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</si>
  <si>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</si>
  <si>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</si>
  <si>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</si>
  <si>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</si>
  <si>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</si>
  <si>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</si>
  <si>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</si>
  <si>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</si>
  <si>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</si>
  <si>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</si>
  <si>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</si>
  <si>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</si>
  <si>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</si>
  <si>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</si>
  <si>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</si>
  <si>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</si>
  <si>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</si>
  <si>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</si>
  <si>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</si>
  <si>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</si>
  <si>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</si>
  <si>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</si>
  <si>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</si>
  <si>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</si>
  <si>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</si>
  <si>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</si>
  <si>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</si>
  <si>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</si>
  <si>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</si>
  <si>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</si>
  <si>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</si>
  <si>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</si>
  <si>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</si>
  <si>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</si>
  <si>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</si>
  <si>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</si>
  <si>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</si>
  <si>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</si>
  <si>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</si>
  <si>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</si>
  <si>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</si>
  <si>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</si>
  <si>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</si>
  <si>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</si>
  <si>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</si>
  <si>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</si>
  <si>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</si>
  <si>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</si>
  <si>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</si>
  <si>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</si>
  <si>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</si>
  <si>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</si>
  <si>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</si>
  <si>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</si>
  <si>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</si>
  <si>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</si>
  <si>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</si>
  <si>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</si>
  <si>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</si>
  <si>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</si>
  <si>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</si>
  <si>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</si>
  <si>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</si>
  <si>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</si>
  <si>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</si>
  <si>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</si>
  <si>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</si>
  <si>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</si>
  <si>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</si>
  <si>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</si>
  <si>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</si>
  <si>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</si>
  <si>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</si>
  <si>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</si>
  <si>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</si>
  <si>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</si>
  <si>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</si>
  <si>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</si>
  <si>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</si>
  <si>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</si>
  <si>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</si>
  <si>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</si>
  <si>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</si>
  <si>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</si>
  <si>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</si>
  <si>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</si>
  <si>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</si>
  <si>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</si>
  <si>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</si>
  <si>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</si>
  <si>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</si>
  <si>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</si>
  <si>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</si>
  <si>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</si>
  <si>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</si>
  <si>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</si>
  <si>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</si>
  <si>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</si>
  <si>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</si>
  <si>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</si>
  <si>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</si>
  <si>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</si>
  <si>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</si>
  <si>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</si>
  <si>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</si>
  <si>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</si>
  <si>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</si>
  <si>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</si>
  <si>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</si>
  <si>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</si>
  <si>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</si>
  <si>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</si>
  <si>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</si>
  <si>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</si>
  <si>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</si>
  <si>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</si>
  <si>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</si>
  <si>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</si>
  <si>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</si>
  <si>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</si>
  <si>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</si>
  <si>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</si>
  <si>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</si>
  <si>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</si>
  <si>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</si>
  <si>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</si>
  <si>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</si>
  <si>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</si>
  <si>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</si>
  <si>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</si>
  <si>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</si>
  <si>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</si>
  <si>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</si>
  <si>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</si>
  <si>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</si>
  <si>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</si>
  <si>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</si>
  <si>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</si>
  <si>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</si>
  <si>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</si>
  <si>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</si>
  <si>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</si>
  <si>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</si>
  <si>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</si>
  <si>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</si>
  <si>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</si>
  <si>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</si>
  <si>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</si>
  <si>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</si>
  <si>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</si>
  <si>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</si>
  <si>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</si>
  <si>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</si>
  <si>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</si>
  <si>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</si>
  <si>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</si>
  <si>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</si>
  <si>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</si>
  <si>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</si>
  <si>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</si>
  <si>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</si>
  <si>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</si>
  <si>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</si>
  <si>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</si>
  <si>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</si>
  <si>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</si>
  <si>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</si>
  <si>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</si>
  <si>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</si>
  <si>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</si>
  <si>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</si>
  <si>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</si>
  <si>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</si>
  <si>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</si>
  <si>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</si>
  <si>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</si>
  <si>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</si>
  <si>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</si>
  <si>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</si>
  <si>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</si>
  <si>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</si>
  <si>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</si>
  <si>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</si>
  <si>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</si>
  <si>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</si>
  <si>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</si>
  <si>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</si>
  <si>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</si>
  <si>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</si>
  <si>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</si>
  <si>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</si>
  <si>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</si>
  <si>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</si>
  <si>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</si>
  <si>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</si>
  <si>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</si>
  <si>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</si>
  <si>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</si>
  <si>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</si>
  <si>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</si>
  <si>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</si>
  <si>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</si>
  <si>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</si>
  <si>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</si>
  <si>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</si>
  <si>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</si>
  <si>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</si>
  <si>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</si>
  <si>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</si>
  <si>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</si>
  <si>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</si>
  <si>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</si>
  <si>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</si>
  <si>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</si>
  <si>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</si>
  <si>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</si>
  <si>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</si>
  <si>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</si>
  <si>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</si>
  <si>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</si>
  <si>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</si>
  <si>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</si>
  <si>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</si>
  <si>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</si>
  <si>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</si>
  <si>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</si>
  <si>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</si>
  <si>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</si>
  <si>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</si>
  <si>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</si>
  <si>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</si>
  <si>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</si>
  <si>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</si>
  <si>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</si>
  <si>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</si>
  <si>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</si>
  <si>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</si>
  <si>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</si>
  <si>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</si>
  <si>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</si>
  <si>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</si>
  <si>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</si>
  <si>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</si>
  <si>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</si>
  <si>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</si>
  <si>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</si>
  <si>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</si>
  <si>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</si>
  <si>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</si>
  <si>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</si>
  <si>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</si>
  <si>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</si>
  <si>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</si>
  <si>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</si>
  <si>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</si>
  <si>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</si>
  <si>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</si>
  <si>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</si>
  <si>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</si>
  <si>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</si>
  <si>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</si>
  <si>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</si>
  <si>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</si>
  <si>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</si>
  <si>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</si>
  <si>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</si>
  <si>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</si>
  <si>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</si>
  <si>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</si>
  <si>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</si>
  <si>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</si>
  <si>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</si>
  <si>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</si>
  <si>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</si>
  <si>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</si>
  <si>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</si>
  <si>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</si>
  <si>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</si>
  <si>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</si>
  <si>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</si>
  <si>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</si>
  <si>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</si>
  <si>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</si>
  <si>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</si>
  <si>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</si>
  <si>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</si>
  <si>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</si>
  <si>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</si>
  <si>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</si>
  <si>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</si>
  <si>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</si>
  <si>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</si>
  <si>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</si>
  <si>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</si>
  <si>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</si>
  <si>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</si>
  <si>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</si>
  <si>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</si>
  <si>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</si>
  <si>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</si>
  <si>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</si>
  <si>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</si>
  <si>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</si>
  <si>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</si>
  <si>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</si>
  <si>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</si>
  <si>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</si>
  <si>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</si>
  <si>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</si>
  <si>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</si>
  <si>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</si>
  <si>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</si>
  <si>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</si>
  <si>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</si>
  <si>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</si>
  <si>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</si>
  <si>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</si>
  <si>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</si>
  <si>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</si>
  <si>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</si>
  <si>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</si>
  <si>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</si>
  <si>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</si>
  <si>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</si>
  <si>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</si>
  <si>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</si>
  <si>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</si>
  <si>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</si>
  <si>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</si>
  <si>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</si>
  <si>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</si>
  <si>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</si>
  <si>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</si>
  <si>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</si>
  <si>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</si>
  <si>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</si>
  <si>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</si>
  <si>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</si>
  <si>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</si>
  <si>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</si>
  <si>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</si>
  <si>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</si>
  <si>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</si>
  <si>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</si>
  <si>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</si>
  <si>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</si>
  <si>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</si>
  <si>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</si>
  <si>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</si>
  <si>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</si>
  <si>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</si>
  <si>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</si>
  <si>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</si>
  <si>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</si>
  <si>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</si>
  <si>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</si>
  <si>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</si>
  <si>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</si>
  <si>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</si>
  <si>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</si>
  <si>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</si>
  <si>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</si>
  <si>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</si>
  <si>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</si>
  <si>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</si>
  <si>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</si>
  <si>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</si>
  <si>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</si>
  <si>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</si>
  <si>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</si>
  <si>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</si>
  <si>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</si>
  <si>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</si>
  <si>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</si>
  <si>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</si>
  <si>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</si>
  <si>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</si>
  <si>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</si>
  <si>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</si>
  <si>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</si>
  <si>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</si>
  <si>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</si>
  <si>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</si>
  <si>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</si>
  <si>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</si>
  <si>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</si>
  <si>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</si>
  <si>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</si>
  <si>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</si>
  <si>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</si>
  <si>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</si>
  <si>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</si>
  <si>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</si>
  <si>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</si>
  <si>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</si>
  <si>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</si>
  <si>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</si>
  <si>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</si>
  <si>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</si>
  <si>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</si>
  <si>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</si>
  <si>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</si>
  <si>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</si>
  <si>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</si>
  <si>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</si>
  <si>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</si>
  <si>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</si>
  <si>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</si>
  <si>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</si>
  <si>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</si>
  <si>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</si>
  <si>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</si>
  <si>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</si>
  <si>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</si>
  <si>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</si>
  <si>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</si>
  <si>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</si>
  <si>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</si>
  <si>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</si>
  <si>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</si>
  <si>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</si>
  <si>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</si>
  <si>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</si>
  <si>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</si>
  <si>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</si>
  <si>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</si>
  <si>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</si>
  <si>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</si>
  <si>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</si>
  <si>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</si>
  <si>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</si>
  <si>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</si>
  <si>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</si>
  <si>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</si>
  <si>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</si>
  <si>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</si>
  <si>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</si>
  <si>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</si>
  <si>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</si>
  <si>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</si>
  <si>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</si>
  <si>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</si>
  <si>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</si>
  <si>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</si>
  <si>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</si>
  <si>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</si>
  <si>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</si>
  <si>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</si>
  <si>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</si>
  <si>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</si>
  <si>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</si>
  <si>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</si>
  <si>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</si>
  <si>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</si>
  <si>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</si>
  <si>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</si>
  <si>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</si>
  <si>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</si>
  <si>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</si>
  <si>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</si>
  <si>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</si>
  <si>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</si>
  <si>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</si>
  <si>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</si>
  <si>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</si>
  <si>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</si>
  <si>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</si>
  <si>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</si>
  <si>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</si>
  <si>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</si>
  <si>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</si>
  <si>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</si>
  <si>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</si>
  <si>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</si>
  <si>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</si>
  <si>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</si>
  <si>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</si>
  <si>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</si>
  <si>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</si>
  <si>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</si>
  <si>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</si>
  <si>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</si>
  <si>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</si>
  <si>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</si>
  <si>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</si>
  <si>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</si>
  <si>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</si>
  <si>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</si>
  <si>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</si>
  <si>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</si>
  <si>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</si>
  <si>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</si>
  <si>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</si>
  <si>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</si>
  <si>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</si>
  <si>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</si>
  <si>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</si>
  <si>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</si>
  <si>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</si>
  <si>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</si>
  <si>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</si>
  <si>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</si>
  <si>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</si>
  <si>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</si>
  <si>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</si>
  <si>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</si>
  <si>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</si>
  <si>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</si>
  <si>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</si>
  <si>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</si>
  <si>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</si>
  <si>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</si>
  <si>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</si>
  <si>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</si>
  <si>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</si>
  <si>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</si>
  <si>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</si>
  <si>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</si>
  <si>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</si>
  <si>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</si>
  <si>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</si>
  <si>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</si>
  <si>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</si>
  <si>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</si>
  <si>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</si>
  <si>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</si>
  <si>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</si>
  <si>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</si>
  <si>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</si>
  <si>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</si>
  <si>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</si>
  <si>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</si>
  <si>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</si>
  <si>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</si>
  <si>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</si>
  <si>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</si>
  <si>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</si>
  <si>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</si>
  <si>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</si>
  <si>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</si>
  <si>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</si>
  <si>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</si>
  <si>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</si>
  <si>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</si>
  <si>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</si>
  <si>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</si>
  <si>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</si>
  <si>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</si>
  <si>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</si>
  <si>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</si>
  <si>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</si>
  <si>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</si>
  <si>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</si>
  <si>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</si>
  <si>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</si>
  <si>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</si>
  <si>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</si>
  <si>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</si>
  <si>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</si>
  <si>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</si>
  <si>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</si>
  <si>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</si>
  <si>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</si>
  <si>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</si>
  <si>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</si>
  <si>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</si>
  <si>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</si>
  <si>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</si>
  <si>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</si>
  <si>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</si>
  <si>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</si>
  <si>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</si>
  <si>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</si>
  <si>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</si>
  <si>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</si>
  <si>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</si>
  <si>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</si>
  <si>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</si>
  <si>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</si>
  <si>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</si>
  <si>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</si>
  <si>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</si>
  <si>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</si>
  <si>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</si>
  <si>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</si>
  <si>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</si>
  <si>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</si>
  <si>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</si>
  <si>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</si>
  <si>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</si>
  <si>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</si>
  <si>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</si>
  <si>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</si>
  <si>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</si>
  <si>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</si>
  <si>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</si>
  <si>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</si>
  <si>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</si>
  <si>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</si>
  <si>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</si>
  <si>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</si>
  <si>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</si>
  <si>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</si>
  <si>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</si>
  <si>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</si>
  <si>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</si>
  <si>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</si>
  <si>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</si>
  <si>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</si>
  <si>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</si>
  <si>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</si>
  <si>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</si>
  <si>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</si>
  <si>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</si>
  <si>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</si>
  <si>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</si>
  <si>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</si>
  <si>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</si>
  <si>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</si>
  <si>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</si>
  <si>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</si>
  <si>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</si>
  <si>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</si>
  <si>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</si>
  <si>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</si>
  <si>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</si>
  <si>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</si>
  <si>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</si>
  <si>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</si>
  <si>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</si>
  <si>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</si>
  <si>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</si>
  <si>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</si>
  <si>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</si>
  <si>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</si>
  <si>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</si>
  <si>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</si>
  <si>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</si>
  <si>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</si>
  <si>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</si>
  <si>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</si>
  <si>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</si>
  <si>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</si>
  <si>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</si>
  <si>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</si>
  <si>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</si>
  <si>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</si>
  <si>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</si>
  <si>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</si>
  <si>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</si>
  <si>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</si>
  <si>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</si>
  <si>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</si>
  <si>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</si>
  <si>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</si>
  <si>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</si>
  <si>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</si>
  <si>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</si>
  <si>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</si>
  <si>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</si>
  <si>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</si>
  <si>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</si>
  <si>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</si>
  <si>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</si>
  <si>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</si>
  <si>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</si>
  <si>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</si>
  <si>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</si>
  <si>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</si>
  <si>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</si>
  <si>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</si>
  <si>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</si>
  <si>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</si>
  <si>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</si>
  <si>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</si>
  <si>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</si>
  <si>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</si>
  <si>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</si>
  <si>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</si>
  <si>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</si>
  <si>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</si>
  <si>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</si>
  <si>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</si>
  <si>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</si>
  <si>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</si>
  <si>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</si>
  <si>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</si>
  <si>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</si>
  <si>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</si>
  <si>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</si>
  <si>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</si>
  <si>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</si>
  <si>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</si>
  <si>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</si>
  <si>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</si>
  <si>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</si>
  <si>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</si>
  <si>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</si>
  <si>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</si>
  <si>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</si>
  <si>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</si>
  <si>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</si>
  <si>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</si>
  <si>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</si>
  <si>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</si>
  <si>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</si>
  <si>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</si>
  <si>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</si>
  <si>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</si>
  <si>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</si>
  <si>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</si>
  <si>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</si>
  <si>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</si>
  <si>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</si>
  <si>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</si>
  <si>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</si>
  <si>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</si>
  <si>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</si>
  <si>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</si>
  <si>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</si>
  <si>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</si>
  <si>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</si>
  <si>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</si>
  <si>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</si>
  <si>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</si>
  <si>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</si>
  <si>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</si>
  <si>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</si>
  <si>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</si>
  <si>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</si>
  <si>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</si>
  <si>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</si>
  <si>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</si>
  <si>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</si>
  <si>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</si>
  <si>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</si>
  <si>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</si>
  <si>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</si>
  <si>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</si>
  <si>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</si>
  <si>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</si>
  <si>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</si>
  <si>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</si>
  <si>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</si>
  <si>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</si>
  <si>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</si>
  <si>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</si>
  <si>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</si>
  <si>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</si>
  <si>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</si>
  <si>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</si>
  <si>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</si>
  <si>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</si>
  <si>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</si>
  <si>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</si>
  <si>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</si>
  <si>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</si>
  <si>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</si>
  <si>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</si>
  <si>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</si>
  <si>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</si>
  <si>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</si>
  <si>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</si>
  <si>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</si>
  <si>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</si>
  <si>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</si>
  <si>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</si>
  <si>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</si>
  <si>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</si>
  <si>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</si>
  <si>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</si>
  <si>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</si>
  <si>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</si>
  <si>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</si>
  <si>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</si>
  <si>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</si>
  <si>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</si>
  <si>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</si>
  <si>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</si>
  <si>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</si>
  <si>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</si>
  <si>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</si>
  <si>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</si>
  <si>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</si>
  <si>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</si>
  <si>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</si>
  <si>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</si>
  <si>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</si>
  <si>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</si>
  <si>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</si>
  <si>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</si>
  <si>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</si>
  <si>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</si>
  <si>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</si>
  <si>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</si>
  <si>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</si>
  <si>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</si>
  <si>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</si>
  <si>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</si>
  <si>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</si>
  <si>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</si>
  <si>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</si>
  <si>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</si>
  <si>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</si>
  <si>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</si>
  <si>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</si>
  <si>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</si>
  <si>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</si>
  <si>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</si>
  <si>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</si>
  <si>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</si>
  <si>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</si>
  <si>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</si>
  <si>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</si>
  <si>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</si>
  <si>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</si>
  <si>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</si>
  <si>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</si>
  <si>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</si>
  <si>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</si>
  <si>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</si>
  <si>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</si>
  <si>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</si>
  <si>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</si>
  <si>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</si>
  <si>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</si>
  <si>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</si>
  <si>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</si>
  <si>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</si>
  <si>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</si>
  <si>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</si>
  <si>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</si>
  <si>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</si>
  <si>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</si>
  <si>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</si>
  <si>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</si>
  <si>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</si>
  <si>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</si>
  <si>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</si>
  <si>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</si>
  <si>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</si>
  <si>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</si>
  <si>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</si>
  <si>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</si>
  <si>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</si>
  <si>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</si>
  <si>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</si>
  <si>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</si>
  <si>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</si>
  <si>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</si>
  <si>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</si>
  <si>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</si>
  <si>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</si>
  <si>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</si>
  <si>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</si>
  <si>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</si>
  <si>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</si>
  <si>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</si>
  <si>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</si>
  <si>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</si>
  <si>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</si>
  <si>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</si>
  <si>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</si>
  <si>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</si>
  <si>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</si>
  <si>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</si>
  <si>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</si>
  <si>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</si>
  <si>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</si>
  <si>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</si>
  <si>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</si>
  <si>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</si>
  <si>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</si>
  <si>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</si>
  <si>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</si>
  <si>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</si>
  <si>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</si>
  <si>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</si>
  <si>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</si>
  <si>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</si>
  <si>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</si>
  <si>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</si>
  <si>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</si>
  <si>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</si>
  <si>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</si>
  <si>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</si>
  <si>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</si>
  <si>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</si>
  <si>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</si>
  <si>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</si>
  <si>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</si>
  <si>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</si>
  <si>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</si>
  <si>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</si>
  <si>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</si>
  <si>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</si>
  <si>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</si>
  <si>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</si>
  <si>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</si>
  <si>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</si>
  <si>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</si>
  <si>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</si>
  <si>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</si>
  <si>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</si>
  <si>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</si>
  <si>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</si>
  <si>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</si>
  <si>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</si>
  <si>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</si>
  <si>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</si>
  <si>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</si>
  <si>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</si>
  <si>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</si>
  <si>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</si>
  <si>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</si>
  <si>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</si>
  <si>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</si>
  <si>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</si>
  <si>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</si>
  <si>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</si>
  <si>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</si>
  <si>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</si>
  <si>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</si>
  <si>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</si>
  <si>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</si>
  <si>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</si>
  <si>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</si>
  <si>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</si>
  <si>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</si>
  <si>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</si>
  <si>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</si>
  <si>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</si>
  <si>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</si>
  <si>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</si>
  <si>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</si>
  <si>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</si>
  <si>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</si>
  <si>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</si>
  <si>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</si>
  <si>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</si>
  <si>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</si>
  <si>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</si>
  <si>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</si>
  <si>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</si>
  <si>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</si>
  <si>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</si>
  <si>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</si>
  <si>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</si>
  <si>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</si>
  <si>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</si>
  <si>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</si>
  <si>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</si>
  <si>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</si>
  <si>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</si>
  <si>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</si>
  <si>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</si>
  <si>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</si>
  <si>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</si>
  <si>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</si>
  <si>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</si>
  <si>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</si>
  <si>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</si>
  <si>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</si>
  <si>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</si>
  <si>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</si>
  <si>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</si>
  <si>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</si>
  <si>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</si>
  <si>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</si>
  <si>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</si>
  <si>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</si>
  <si>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</si>
  <si>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</si>
  <si>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</si>
  <si>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</si>
  <si>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</si>
  <si>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</si>
  <si>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</si>
  <si>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</si>
  <si>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</si>
  <si>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</si>
  <si>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</si>
  <si>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</si>
  <si>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</si>
  <si>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</si>
  <si>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</si>
  <si>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</si>
  <si>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</si>
  <si>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</si>
  <si>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</si>
  <si>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</si>
  <si>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</si>
  <si>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</si>
  <si>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</si>
  <si>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</si>
  <si>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</si>
  <si>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</si>
  <si>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</si>
  <si>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</si>
  <si>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</si>
  <si>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</si>
  <si>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</si>
  <si>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</si>
  <si>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</si>
  <si>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</si>
  <si>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</si>
  <si>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</si>
  <si>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</si>
  <si>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</si>
  <si>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</si>
  <si>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</si>
  <si>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</si>
  <si>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</si>
  <si>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</si>
  <si>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</si>
  <si>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</si>
  <si>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</si>
  <si>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</si>
  <si>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</si>
  <si>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</si>
  <si>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</si>
  <si>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</si>
  <si>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</si>
  <si>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</si>
  <si>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</si>
  <si>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</si>
  <si>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</si>
  <si>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</si>
  <si>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</si>
  <si>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</si>
  <si>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</si>
  <si>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</si>
  <si>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</si>
  <si>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</si>
  <si>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</si>
  <si>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</si>
  <si>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</si>
  <si>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</si>
  <si>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</si>
  <si>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</si>
  <si>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</si>
  <si>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</si>
  <si>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</si>
  <si>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</si>
  <si>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</si>
  <si>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</si>
  <si>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</si>
  <si>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</si>
  <si>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</si>
  <si>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</si>
  <si>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</si>
  <si>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</si>
  <si>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</si>
  <si>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</si>
  <si>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</si>
  <si>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</si>
  <si>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</si>
  <si>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</si>
  <si>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</si>
  <si>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</si>
  <si>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</si>
  <si>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</si>
  <si>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</si>
  <si>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</si>
  <si>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</si>
  <si>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</si>
  <si>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</si>
  <si>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</si>
  <si>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</si>
  <si>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</si>
  <si>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</si>
  <si>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</si>
  <si>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</si>
  <si>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</si>
  <si>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</si>
  <si>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</si>
  <si>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</si>
  <si>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</si>
  <si>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</si>
  <si>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</si>
  <si>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</si>
  <si>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</si>
  <si>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</si>
  <si>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</si>
  <si>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</si>
  <si>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</si>
  <si>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</si>
  <si>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</si>
  <si>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</si>
  <si>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</si>
  <si>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</si>
  <si>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</si>
  <si>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</si>
  <si>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</si>
  <si>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</si>
  <si>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</si>
  <si>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</si>
  <si>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</si>
  <si>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</si>
  <si>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</si>
  <si>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</si>
  <si>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</si>
  <si>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</si>
  <si>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</si>
  <si>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</si>
  <si>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</si>
  <si>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</si>
  <si>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</si>
  <si>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</si>
  <si>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</si>
  <si>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</si>
  <si>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</si>
  <si>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</si>
  <si>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</si>
  <si>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</si>
  <si>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</si>
  <si>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</si>
  <si>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</si>
  <si>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</si>
  <si>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</si>
  <si>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</si>
  <si>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</si>
  <si>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</si>
  <si>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</si>
  <si>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</si>
  <si>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</si>
  <si>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</si>
  <si>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</si>
  <si>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</si>
  <si>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</si>
  <si>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</si>
  <si>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</si>
  <si>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</si>
  <si>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</si>
  <si>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</si>
  <si>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</si>
  <si>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</si>
  <si>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</si>
  <si>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</si>
  <si>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</si>
  <si>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</si>
  <si>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</si>
  <si>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</si>
  <si>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</si>
  <si>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</si>
  <si>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</si>
  <si>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</si>
  <si>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</si>
  <si>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</si>
  <si>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</si>
  <si>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</si>
  <si>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</si>
  <si>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</si>
  <si>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</si>
  <si>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</si>
  <si>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</si>
  <si>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</si>
  <si>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</si>
  <si>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</si>
  <si>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</si>
  <si>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</si>
  <si>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</si>
  <si>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</si>
  <si>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</si>
  <si>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</si>
  <si>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</si>
  <si>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</si>
  <si>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</si>
  <si>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</si>
  <si>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</si>
  <si>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</si>
  <si>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</si>
  <si>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</si>
  <si>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</si>
  <si>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</si>
  <si>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</si>
  <si>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</si>
  <si>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</si>
  <si>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</si>
  <si>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</si>
  <si>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</si>
  <si>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</si>
  <si>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</si>
  <si>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</si>
  <si>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</si>
  <si>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</si>
  <si>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</si>
  <si>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</si>
  <si>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</si>
  <si>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</si>
  <si>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</si>
  <si>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</si>
  <si>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</si>
  <si>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</si>
  <si>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</si>
  <si>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</si>
  <si>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</si>
  <si>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</si>
  <si>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</si>
  <si>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</si>
  <si>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</si>
  <si>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</si>
  <si>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</si>
  <si>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</si>
  <si>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</si>
  <si>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</si>
  <si>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</si>
  <si>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</si>
  <si>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</si>
  <si>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</si>
  <si>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</si>
  <si>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</si>
  <si>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</si>
  <si>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</si>
  <si>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</si>
  <si>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</si>
  <si>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</si>
  <si>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</si>
  <si>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</si>
  <si>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</si>
  <si>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</si>
  <si>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</si>
  <si>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</si>
  <si>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</si>
  <si>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</si>
  <si>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</si>
  <si>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</si>
  <si>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</si>
  <si>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</si>
  <si>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</si>
  <si>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</si>
  <si>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</si>
  <si>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</si>
  <si>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</si>
  <si>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</si>
  <si>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</si>
  <si>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</si>
  <si>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</si>
  <si>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</si>
  <si>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</si>
  <si>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</si>
  <si>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</si>
  <si>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</si>
  <si>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</si>
  <si>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</si>
  <si>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</si>
  <si>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</si>
  <si>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</si>
  <si>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</si>
  <si>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</si>
  <si>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</si>
  <si>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</si>
  <si>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</si>
  <si>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</si>
  <si>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</si>
  <si>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</si>
  <si>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</si>
  <si>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</si>
  <si>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</si>
  <si>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</si>
  <si>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</si>
  <si>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</si>
  <si>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</si>
  <si>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</si>
  <si>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</si>
  <si>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</si>
  <si>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</si>
  <si>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</si>
  <si>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</si>
  <si>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</si>
  <si>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</si>
  <si>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</si>
  <si>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</si>
  <si>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</si>
  <si>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</si>
  <si>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</si>
  <si>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</si>
  <si>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</si>
  <si>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</si>
  <si>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</si>
  <si>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</si>
  <si>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</si>
  <si>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</si>
  <si>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</si>
  <si>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</si>
  <si>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</si>
  <si>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</si>
  <si>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</si>
  <si>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</si>
  <si>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</si>
  <si>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</si>
  <si>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</si>
  <si>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</si>
  <si>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</si>
  <si>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</si>
  <si>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</si>
  <si>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</si>
  <si>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</si>
  <si>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</si>
  <si>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</si>
  <si>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</si>
  <si>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</si>
  <si>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</si>
  <si>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</si>
  <si>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</si>
  <si>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</si>
  <si>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</si>
  <si>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</si>
  <si>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</si>
  <si>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</si>
  <si>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</si>
  <si>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</si>
  <si>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</si>
  <si>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</si>
  <si>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</si>
  <si>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</si>
  <si>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</si>
  <si>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</si>
  <si>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</si>
  <si>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</si>
  <si>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</si>
  <si>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</si>
  <si>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</si>
  <si>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</si>
  <si>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</si>
  <si>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</si>
  <si>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</si>
  <si>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</si>
  <si>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</si>
  <si>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</si>
  <si>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</si>
  <si>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</si>
  <si>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</si>
  <si>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</si>
  <si>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</si>
  <si>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</si>
  <si>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</si>
  <si>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</si>
  <si>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</si>
  <si>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</si>
  <si>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</si>
  <si>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</si>
  <si>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</si>
  <si>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</si>
  <si>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</si>
  <si>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</si>
  <si>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</si>
  <si>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</si>
  <si>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</si>
  <si>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</si>
  <si>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</si>
  <si>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</si>
  <si>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</si>
  <si>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</si>
  <si>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</si>
  <si>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</si>
  <si>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</si>
  <si>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</si>
  <si>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</si>
  <si>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</si>
  <si>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</si>
  <si>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</si>
  <si>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</si>
  <si>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</si>
  <si>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</si>
  <si>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</si>
  <si>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</si>
  <si>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</si>
  <si>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</si>
  <si>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</si>
  <si>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</si>
  <si>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</si>
  <si>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</si>
  <si>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</si>
  <si>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</si>
  <si>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</si>
  <si>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</si>
  <si>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</si>
  <si>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</si>
  <si>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</si>
  <si>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</si>
  <si>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</si>
  <si>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</si>
  <si>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</si>
  <si>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</si>
  <si>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</si>
  <si>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</si>
  <si>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</si>
  <si>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</si>
  <si>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</si>
  <si>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</si>
  <si>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</si>
  <si>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</si>
  <si>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</si>
  <si>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</si>
  <si>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</si>
  <si>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</si>
  <si>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</si>
  <si>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</si>
  <si>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</si>
  <si>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</si>
  <si>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</si>
  <si>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</si>
  <si>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</si>
  <si>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</si>
  <si>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</si>
  <si>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</si>
  <si>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</si>
  <si>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</si>
  <si>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</si>
  <si>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</si>
  <si>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</si>
  <si>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</si>
  <si>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</si>
  <si>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</si>
  <si>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</si>
  <si>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</si>
  <si>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</si>
  <si>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</si>
  <si>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</si>
  <si>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</si>
  <si>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</si>
  <si>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</si>
  <si>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</si>
  <si>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</si>
  <si>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</si>
  <si>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</si>
  <si>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</si>
  <si>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</si>
  <si>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</si>
  <si>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</si>
  <si>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</si>
  <si>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</si>
  <si>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</si>
  <si>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</si>
  <si>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</si>
  <si>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</si>
  <si>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</si>
  <si>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</si>
  <si>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</si>
  <si>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</si>
  <si>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</si>
  <si>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</si>
  <si>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</si>
  <si>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</si>
  <si>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</si>
  <si>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</si>
  <si>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</si>
  <si>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</si>
  <si>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</si>
  <si>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</si>
  <si>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</si>
  <si>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</si>
  <si>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</si>
  <si>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</si>
  <si>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</si>
  <si>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</si>
  <si>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</si>
  <si>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</si>
  <si>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</si>
  <si>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</si>
  <si>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</si>
  <si>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</si>
  <si>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</si>
  <si>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</si>
  <si>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</si>
  <si>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</si>
  <si>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</si>
  <si>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</si>
  <si>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</si>
  <si>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</si>
  <si>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</si>
  <si>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</si>
  <si>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</si>
  <si>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</si>
  <si>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</si>
  <si>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</si>
  <si>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</si>
  <si>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</si>
  <si>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</si>
  <si>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</si>
  <si>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</si>
  <si>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</si>
  <si>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</si>
  <si>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</si>
  <si>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</si>
  <si>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</si>
  <si>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</si>
  <si>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</si>
  <si>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</si>
  <si>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</si>
  <si>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</si>
  <si>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</si>
  <si>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</si>
  <si>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</si>
  <si>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</si>
  <si>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</si>
  <si>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</si>
  <si>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</si>
  <si>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</si>
  <si>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</si>
  <si>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</si>
  <si>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</si>
  <si>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</si>
  <si>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</si>
  <si>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</si>
  <si>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</si>
  <si>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</si>
  <si>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</si>
  <si>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</si>
  <si>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</si>
  <si>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</si>
  <si>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</si>
  <si>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</si>
  <si>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</si>
  <si>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</si>
  <si>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</si>
  <si>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</si>
  <si>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</si>
  <si>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</si>
  <si>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</si>
  <si>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</si>
  <si>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</si>
  <si>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</si>
  <si>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</si>
  <si>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</si>
  <si>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</si>
  <si>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</si>
  <si>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</si>
  <si>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</si>
  <si>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</si>
  <si>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</si>
  <si>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</si>
  <si>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</si>
  <si>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</si>
  <si>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</si>
  <si>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</si>
  <si>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</si>
  <si>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</si>
  <si>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</si>
  <si>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</si>
  <si>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</si>
  <si>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</si>
  <si>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</si>
  <si>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</si>
  <si>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</si>
  <si>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</si>
  <si>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</si>
  <si>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</si>
  <si>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</si>
  <si>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</si>
  <si>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</si>
  <si>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</si>
  <si>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</si>
  <si>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</si>
  <si>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</si>
  <si>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</si>
  <si>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</si>
  <si>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</si>
  <si>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</si>
  <si>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</si>
  <si>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</si>
  <si>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</si>
  <si>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</si>
  <si>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</si>
  <si>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</si>
  <si>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</si>
  <si>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</si>
  <si>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</si>
  <si>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</si>
  <si>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</si>
  <si>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</si>
  <si>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</si>
  <si>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</si>
  <si>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</si>
  <si>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</si>
  <si>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</si>
  <si>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</si>
  <si>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</si>
  <si>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</si>
  <si>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</si>
  <si>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</si>
  <si>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</si>
  <si>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</si>
  <si>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</si>
  <si>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</si>
  <si>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</si>
  <si>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</si>
  <si>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</si>
  <si>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</si>
  <si>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</si>
  <si>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</si>
  <si>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</si>
  <si>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</si>
  <si>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</si>
  <si>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</si>
  <si>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</si>
  <si>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</si>
  <si>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</si>
  <si>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</si>
  <si>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</si>
  <si>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</si>
  <si>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</si>
  <si>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</si>
  <si>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</si>
  <si>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</si>
  <si>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</si>
  <si>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</si>
  <si>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</si>
  <si>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</si>
  <si>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</si>
  <si>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</si>
  <si>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</si>
  <si>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</si>
  <si>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</si>
  <si>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</si>
  <si>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</si>
  <si>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</si>
  <si>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</si>
  <si>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</si>
  <si>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</si>
  <si>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</si>
  <si>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</si>
  <si>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</si>
  <si>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</si>
  <si>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</si>
  <si>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</si>
  <si>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</si>
  <si>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</si>
  <si>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</si>
  <si>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</si>
  <si>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</si>
  <si>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</si>
  <si>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</si>
  <si>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</si>
  <si>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</si>
  <si>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</si>
  <si>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</si>
  <si>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</si>
  <si>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</si>
  <si>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</si>
  <si>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</si>
  <si>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</si>
  <si>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</si>
  <si>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</si>
  <si>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</si>
  <si>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</si>
  <si>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</si>
  <si>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</si>
  <si>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</si>
  <si>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</si>
  <si>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</si>
  <si>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</si>
  <si>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</si>
  <si>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</si>
  <si>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</si>
  <si>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</si>
  <si>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</si>
  <si>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</si>
  <si>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</si>
  <si>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</si>
  <si>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</si>
  <si>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</si>
  <si>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</si>
  <si>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</si>
  <si>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</si>
  <si>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</si>
  <si>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</si>
  <si>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</si>
  <si>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</si>
  <si>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</si>
  <si>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</si>
  <si>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</si>
  <si>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</si>
  <si>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</si>
  <si>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</si>
  <si>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</si>
  <si>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</si>
  <si>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</si>
  <si>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</si>
  <si>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</si>
  <si>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</si>
  <si>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</si>
  <si>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</si>
  <si>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</si>
  <si>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</si>
  <si>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</si>
  <si>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</si>
  <si>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</si>
  <si>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</si>
  <si>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</si>
  <si>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</si>
  <si>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</si>
  <si>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</si>
  <si>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</si>
  <si>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</si>
  <si>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</si>
  <si>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</si>
  <si>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</si>
  <si>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</si>
  <si>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</si>
  <si>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</si>
  <si>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</si>
  <si>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</si>
  <si>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</si>
  <si>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</si>
  <si>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</si>
  <si>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</si>
  <si>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</si>
  <si>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</si>
  <si>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</si>
  <si>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</si>
  <si>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</si>
  <si>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</si>
  <si>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</si>
  <si>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</si>
  <si>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</si>
  <si>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</si>
  <si>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</si>
  <si>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</si>
  <si>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</si>
  <si>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</si>
  <si>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</si>
  <si>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</si>
  <si>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</si>
  <si>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</si>
  <si>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</si>
  <si>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</si>
  <si>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</si>
  <si>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</si>
  <si>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</si>
  <si>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</si>
  <si>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</si>
  <si>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</si>
  <si>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</si>
  <si>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</si>
  <si>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</si>
  <si>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</si>
  <si>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</si>
  <si>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</si>
  <si>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</si>
  <si>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</si>
  <si>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</si>
  <si>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</si>
  <si>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</si>
  <si>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</si>
  <si>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</si>
  <si>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</si>
  <si>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</si>
  <si>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</si>
  <si>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</si>
  <si>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</si>
  <si>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</si>
  <si>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</si>
  <si>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</si>
  <si>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</si>
  <si>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</si>
  <si>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</si>
  <si>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</si>
  <si>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</si>
  <si>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</si>
  <si>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</si>
  <si>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</si>
  <si>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</si>
  <si>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</si>
  <si>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</si>
  <si>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</si>
  <si>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</si>
  <si>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</si>
  <si>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</si>
  <si>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</si>
  <si>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</si>
  <si>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</si>
  <si>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</si>
  <si>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</si>
  <si>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</si>
  <si>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</si>
  <si>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</si>
  <si>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</si>
  <si>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</si>
  <si>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</si>
  <si>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</si>
  <si>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</si>
  <si>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</si>
  <si>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</si>
  <si>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</si>
  <si>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</si>
  <si>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</si>
  <si>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</si>
  <si>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</si>
  <si>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</si>
  <si>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</si>
  <si>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</si>
  <si>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</si>
  <si>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</si>
  <si>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</si>
  <si>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</si>
  <si>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</si>
  <si>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</si>
  <si>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</si>
  <si>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</si>
  <si>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</si>
  <si>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</si>
  <si>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</si>
  <si>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</si>
  <si>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</si>
  <si>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</si>
  <si>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</si>
  <si>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</si>
  <si>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</si>
  <si>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</si>
  <si>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</si>
  <si>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</si>
  <si>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</si>
  <si>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</si>
  <si>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</si>
  <si>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</si>
  <si>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</si>
  <si>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</si>
  <si>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</si>
  <si>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</si>
  <si>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</si>
  <si>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</si>
  <si>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</si>
  <si>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</si>
  <si>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</si>
  <si>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</si>
  <si>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</si>
  <si>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</si>
  <si>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</si>
  <si>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</si>
  <si>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</si>
  <si>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</si>
  <si>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</si>
  <si>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</si>
  <si>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</si>
  <si>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</si>
  <si>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</si>
  <si>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</si>
  <si>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</si>
  <si>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</si>
  <si>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</si>
  <si>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</si>
  <si>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</si>
  <si>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</si>
  <si>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</si>
  <si>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</si>
  <si>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</si>
  <si>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</si>
  <si>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</si>
  <si>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</si>
  <si>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</si>
  <si>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</si>
  <si>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</si>
  <si>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</si>
  <si>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</si>
  <si>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</si>
  <si>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</si>
  <si>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</si>
  <si>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</si>
  <si>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</si>
  <si>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</si>
  <si>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</si>
  <si>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</si>
  <si>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</si>
  <si>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</si>
  <si>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</si>
  <si>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</si>
  <si>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</si>
  <si>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</si>
  <si>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</si>
  <si>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</si>
  <si>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</si>
  <si>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</si>
  <si>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</si>
  <si>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</si>
  <si>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</si>
  <si>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</si>
  <si>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</si>
  <si>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</si>
  <si>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</si>
  <si>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</si>
  <si>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</si>
  <si>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</si>
  <si>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</si>
  <si>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</si>
  <si>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</si>
  <si>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</si>
  <si>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</si>
  <si>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</si>
  <si>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</si>
  <si>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</si>
  <si>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</si>
  <si>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</si>
  <si>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</si>
  <si>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</si>
  <si>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</si>
  <si>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</si>
  <si>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</si>
  <si>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</si>
  <si>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</si>
  <si>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</si>
  <si>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</si>
  <si>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</si>
  <si>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</si>
  <si>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</si>
  <si>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</si>
  <si>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</si>
  <si>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</si>
  <si>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</si>
  <si>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</si>
  <si>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</si>
  <si>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</si>
  <si>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</si>
  <si>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</si>
  <si>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</si>
  <si>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</si>
  <si>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</si>
  <si>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</si>
  <si>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</si>
  <si>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</si>
  <si>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</si>
  <si>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</si>
  <si>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</si>
  <si>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</si>
  <si>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</si>
  <si>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</si>
  <si>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</si>
  <si>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</si>
  <si>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</si>
  <si>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</si>
  <si>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</si>
  <si>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</si>
  <si>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</si>
  <si>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</si>
  <si>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</si>
  <si>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</si>
  <si>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</si>
  <si>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</si>
  <si>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</si>
  <si>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</si>
  <si>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</si>
  <si>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</si>
  <si>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</si>
  <si>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</si>
  <si>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</si>
  <si>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</si>
  <si>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</si>
  <si>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</si>
  <si>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</si>
  <si>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</si>
  <si>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</si>
  <si>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</si>
  <si>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</si>
  <si>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</si>
  <si>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</si>
  <si>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</si>
  <si>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</si>
  <si>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</si>
  <si>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</si>
  <si>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</si>
  <si>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</si>
  <si>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</si>
  <si>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</si>
  <si>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</si>
  <si>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</si>
  <si>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</si>
  <si>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</si>
  <si>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</si>
  <si>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</si>
  <si>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</si>
  <si>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</si>
  <si>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</si>
  <si>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</si>
  <si>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</si>
  <si>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</si>
  <si>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</si>
  <si>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</si>
  <si>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</si>
  <si>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</si>
  <si>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</si>
  <si>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</si>
  <si>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</si>
  <si>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</si>
  <si>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</si>
  <si>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</si>
  <si>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</si>
  <si>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</si>
  <si>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</si>
  <si>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</si>
  <si>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</si>
  <si>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</si>
  <si>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</si>
  <si>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</si>
  <si>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</si>
  <si>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</si>
  <si>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</si>
  <si>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</si>
  <si>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</si>
  <si>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</si>
  <si>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</si>
  <si>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</si>
  <si>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</si>
  <si>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</si>
  <si>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</si>
  <si>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</si>
  <si>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</si>
  <si>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</si>
  <si>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</si>
  <si>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</si>
  <si>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</si>
  <si>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</si>
  <si>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</si>
  <si>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</si>
  <si>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</si>
  <si>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</si>
  <si>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</si>
  <si>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</si>
  <si>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</si>
  <si>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</si>
  <si>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</si>
  <si>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</si>
  <si>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</si>
  <si>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</si>
  <si>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</si>
  <si>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</si>
  <si>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</si>
  <si>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</si>
  <si>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</si>
  <si>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</si>
  <si>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</si>
  <si>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</si>
  <si>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</si>
  <si>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</si>
  <si>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</si>
  <si>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</si>
  <si>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</si>
  <si>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</si>
  <si>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</si>
  <si>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</si>
  <si>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</si>
  <si>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</si>
  <si>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</si>
  <si>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</si>
  <si>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</si>
  <si>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</si>
  <si>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</si>
  <si>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</si>
  <si>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</si>
  <si>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</si>
  <si>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</si>
  <si>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</si>
  <si>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</si>
  <si>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</si>
  <si>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</si>
  <si>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</si>
  <si>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</si>
  <si>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</si>
  <si>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</si>
  <si>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</si>
  <si>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</si>
  <si>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</si>
  <si>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</si>
  <si>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</si>
  <si>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</si>
  <si>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</si>
  <si>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</si>
  <si>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</si>
  <si>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</si>
  <si>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</si>
  <si>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</si>
  <si>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</si>
  <si>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</si>
  <si>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</si>
  <si>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</si>
  <si>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</si>
  <si>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</si>
  <si>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</si>
  <si>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</si>
  <si>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</si>
  <si>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</si>
  <si>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</si>
  <si>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</si>
  <si>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</si>
  <si>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</si>
  <si>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</si>
  <si>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</si>
  <si>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</si>
  <si>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</si>
  <si>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</si>
  <si>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</si>
  <si>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</si>
  <si>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</si>
  <si>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</si>
  <si>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</si>
  <si>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</si>
  <si>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</si>
  <si>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</si>
  <si>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</si>
  <si>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</si>
  <si>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</si>
  <si>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</si>
  <si>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</si>
  <si>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</si>
  <si>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</si>
  <si>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</si>
  <si>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</si>
  <si>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</si>
  <si>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</si>
  <si>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</si>
  <si>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</si>
  <si>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</si>
  <si>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</si>
  <si>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</si>
  <si>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</si>
  <si>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</si>
  <si>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</si>
  <si>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</si>
  <si>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</si>
  <si>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</si>
  <si>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</si>
  <si>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</si>
  <si>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</si>
  <si>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</si>
  <si>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</si>
  <si>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</si>
  <si>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</si>
  <si>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</si>
  <si>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</si>
  <si>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</si>
  <si>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</si>
  <si>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</si>
  <si>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</si>
  <si>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</si>
  <si>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</si>
  <si>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</si>
  <si>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</si>
  <si>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</si>
  <si>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</si>
  <si>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</si>
  <si>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</si>
  <si>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</si>
  <si>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</si>
  <si>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</si>
  <si>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</si>
  <si>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</si>
  <si>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</si>
  <si>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</si>
  <si>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</si>
  <si>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</si>
  <si>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</si>
  <si>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</si>
  <si>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</si>
  <si>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</si>
  <si>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</si>
  <si>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</si>
  <si>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</si>
  <si>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</si>
  <si>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</si>
  <si>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</si>
  <si>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</si>
  <si>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</si>
  <si>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</si>
  <si>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</si>
  <si>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</si>
  <si>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</si>
  <si>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</si>
  <si>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</si>
  <si>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</si>
  <si>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</si>
  <si>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</si>
  <si>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</si>
  <si>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</si>
  <si>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</si>
  <si>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</si>
  <si>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</si>
  <si>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</si>
  <si>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</si>
  <si>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</si>
  <si>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</si>
  <si>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</si>
  <si>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</si>
  <si>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</si>
  <si>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</si>
  <si>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</si>
  <si>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</si>
  <si>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</si>
  <si>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</si>
  <si>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</si>
  <si>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</si>
  <si>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</si>
  <si>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</si>
  <si>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</si>
  <si>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</si>
  <si>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</si>
  <si>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</si>
  <si>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</si>
  <si>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</si>
  <si>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</si>
  <si>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</si>
  <si>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</si>
  <si>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</si>
  <si>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</si>
  <si>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</si>
  <si>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</si>
  <si>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</si>
  <si>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</si>
  <si>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</si>
  <si>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</si>
  <si>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</si>
  <si>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</si>
  <si>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</si>
  <si>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</si>
  <si>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</si>
  <si>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</si>
  <si>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</si>
  <si>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</si>
  <si>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</si>
  <si>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</si>
  <si>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</si>
  <si>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</si>
  <si>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</si>
  <si>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</si>
  <si>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</si>
  <si>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</si>
  <si>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</si>
  <si>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</si>
  <si>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</si>
  <si>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</si>
  <si>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</si>
  <si>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</si>
  <si>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</si>
  <si>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</si>
  <si>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</si>
  <si>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</si>
  <si>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</si>
  <si>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</si>
  <si>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</si>
  <si>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</si>
  <si>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</si>
  <si>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</si>
  <si>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</si>
  <si>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</si>
  <si>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</si>
  <si>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</si>
  <si>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</si>
  <si>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</si>
  <si>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</si>
  <si>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</si>
  <si>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</si>
  <si>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</si>
  <si>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</si>
  <si>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</si>
  <si>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</si>
  <si>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</si>
  <si>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</si>
  <si>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</si>
  <si>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</si>
  <si>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</si>
  <si>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</si>
  <si>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</si>
  <si>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</si>
  <si>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</si>
  <si>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</si>
  <si>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</si>
  <si>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</si>
  <si>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</si>
  <si>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</si>
  <si>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</si>
  <si>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</si>
  <si>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</si>
  <si>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</si>
  <si>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</si>
  <si>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</si>
  <si>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</si>
  <si>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</si>
  <si>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</si>
  <si>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</si>
  <si>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</si>
  <si>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</si>
  <si>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</si>
  <si>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</si>
  <si>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</si>
  <si>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</si>
  <si>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</si>
  <si>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</si>
  <si>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</si>
  <si>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</si>
  <si>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</si>
  <si>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</si>
  <si>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</si>
  <si>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</si>
  <si>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</si>
  <si>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</si>
  <si>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</si>
  <si>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</si>
  <si>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</si>
  <si>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</si>
  <si>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</si>
  <si>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</si>
  <si>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</si>
  <si>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</si>
  <si>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</si>
  <si>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</si>
  <si>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</si>
  <si>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</si>
  <si>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</si>
  <si>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</si>
  <si>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</si>
  <si>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</si>
  <si>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</si>
  <si>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</si>
  <si>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</si>
  <si>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</si>
  <si>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</si>
  <si>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</si>
  <si>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</si>
  <si>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</si>
  <si>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</si>
  <si>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</si>
  <si>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</si>
  <si>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</si>
  <si>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</si>
  <si>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</si>
  <si>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</si>
  <si>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</si>
  <si>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</si>
  <si>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</si>
  <si>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</si>
  <si>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</si>
  <si>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</si>
  <si>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</si>
  <si>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</si>
  <si>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</si>
  <si>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</si>
  <si>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</si>
  <si>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</si>
  <si>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</si>
  <si>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</si>
  <si>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</si>
  <si>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</si>
  <si>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</si>
  <si>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</si>
  <si>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</si>
  <si>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</si>
  <si>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</si>
  <si>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</si>
  <si>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</si>
  <si>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</si>
  <si>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</si>
  <si>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</si>
  <si>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</si>
  <si>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</si>
  <si>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</si>
  <si>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</si>
  <si>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</si>
  <si>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</si>
  <si>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</si>
  <si>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</si>
  <si>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</si>
  <si>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</si>
  <si>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</si>
  <si>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</si>
  <si>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</si>
  <si>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</si>
  <si>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</si>
  <si>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</si>
  <si>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</si>
  <si>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</si>
  <si>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</si>
  <si>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</si>
  <si>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</si>
  <si>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</si>
  <si>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</si>
  <si>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</si>
  <si>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</si>
  <si>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</si>
  <si>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</si>
  <si>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</si>
  <si>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</si>
  <si>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</si>
  <si>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</si>
  <si>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</si>
  <si>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</si>
  <si>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</si>
  <si>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</si>
  <si>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</si>
  <si>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</si>
  <si>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</si>
  <si>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</si>
  <si>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</si>
  <si>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</si>
  <si>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</si>
  <si>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</si>
  <si>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</si>
  <si>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</si>
  <si>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</si>
  <si>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</si>
  <si>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</si>
  <si>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</si>
  <si>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</si>
  <si>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</si>
  <si>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</si>
  <si>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</si>
  <si>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</si>
  <si>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</si>
  <si>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</si>
  <si>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</si>
  <si>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</si>
  <si>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</si>
  <si>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</si>
  <si>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</si>
  <si>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</si>
  <si>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</si>
  <si>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</si>
  <si>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</si>
  <si>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</si>
  <si>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</si>
  <si>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</si>
  <si>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</si>
  <si>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</si>
  <si>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</si>
  <si>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</si>
  <si>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</si>
  <si>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</si>
  <si>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</si>
  <si>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</si>
  <si>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</si>
  <si>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</si>
  <si>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</si>
  <si>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</si>
  <si>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</si>
  <si>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</si>
  <si>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</si>
  <si>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</si>
  <si>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</si>
  <si>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</si>
  <si>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</si>
  <si>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</si>
  <si>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</si>
  <si>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</si>
  <si>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</si>
  <si>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</si>
  <si>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</si>
  <si>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</si>
  <si>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</si>
  <si>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</si>
  <si>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</si>
  <si>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</si>
  <si>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</si>
  <si>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</si>
  <si>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</si>
  <si>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</si>
  <si>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</si>
  <si>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</si>
  <si>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</si>
  <si>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</si>
  <si>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</si>
  <si>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</si>
  <si>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</si>
  <si>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</si>
  <si>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</si>
  <si>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</si>
  <si>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</si>
  <si>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</si>
  <si>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</si>
  <si>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</si>
  <si>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</si>
  <si>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</si>
  <si>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</si>
  <si>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</si>
  <si>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</si>
  <si>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</si>
  <si>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</si>
  <si>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</si>
  <si>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</si>
  <si>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</si>
  <si>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</si>
  <si>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</si>
  <si>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</si>
  <si>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</si>
  <si>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</si>
  <si>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</si>
  <si>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</si>
  <si>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</si>
  <si>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</si>
  <si>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</si>
  <si>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</si>
  <si>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</si>
  <si>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</si>
  <si>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</si>
  <si>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</si>
  <si>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</si>
  <si>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</si>
  <si>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</si>
  <si>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</si>
  <si>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</si>
  <si>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</si>
  <si>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</si>
  <si>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</si>
  <si>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</si>
  <si>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</si>
  <si>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</si>
  <si>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</si>
  <si>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</si>
  <si>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</si>
  <si>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</si>
  <si>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</si>
  <si>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</si>
  <si>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</si>
  <si>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</si>
  <si>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</si>
  <si>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</si>
  <si>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</si>
  <si>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</si>
  <si>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</si>
  <si>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</si>
  <si>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</si>
  <si>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</si>
  <si>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</si>
  <si>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</si>
  <si>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</si>
  <si>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</si>
  <si>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</si>
  <si>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</si>
  <si>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</si>
  <si>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</si>
  <si>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</si>
  <si>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</si>
  <si>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</si>
  <si>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</si>
  <si>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</si>
  <si>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</si>
  <si>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</si>
  <si>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</si>
  <si>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</si>
  <si>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</si>
  <si>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</si>
  <si>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</si>
  <si>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</si>
  <si>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</si>
  <si>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</si>
  <si>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</si>
  <si>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</si>
  <si>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</si>
  <si>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</si>
  <si>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</si>
  <si>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</si>
  <si>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</si>
  <si>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</si>
  <si>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</si>
  <si>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</si>
  <si>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</si>
  <si>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</si>
  <si>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</si>
  <si>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</si>
  <si>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</si>
  <si>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</si>
  <si>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</si>
  <si>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</si>
  <si>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</si>
  <si>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</si>
  <si>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</si>
  <si>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</si>
  <si>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</si>
  <si>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</si>
  <si>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</si>
  <si>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</si>
  <si>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</si>
  <si>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</si>
  <si>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</si>
  <si>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</si>
  <si>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</si>
  <si>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</si>
  <si>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</si>
  <si>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</si>
  <si>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</si>
  <si>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</si>
  <si>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</si>
  <si>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</si>
  <si>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</si>
  <si>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</si>
  <si>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</si>
  <si>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</si>
  <si>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</si>
  <si>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</si>
  <si>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</si>
  <si>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</si>
  <si>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</si>
  <si>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</si>
  <si>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</si>
  <si>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</si>
  <si>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</si>
  <si>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</si>
  <si>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</si>
  <si>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</si>
  <si>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</si>
  <si>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</si>
  <si>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</si>
  <si>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</si>
  <si>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</si>
  <si>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</si>
  <si>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</si>
  <si>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</si>
  <si>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</si>
  <si>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</si>
  <si>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</si>
  <si>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</si>
  <si>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</si>
  <si>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</si>
  <si>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</si>
  <si>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</si>
  <si>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</si>
  <si>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</si>
  <si>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</si>
  <si>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</si>
  <si>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</si>
  <si>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</si>
  <si>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</si>
  <si>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</si>
  <si>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</si>
  <si>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</si>
  <si>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</si>
  <si>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</si>
  <si>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</si>
  <si>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</si>
  <si>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</si>
  <si>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</si>
  <si>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</si>
  <si>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</si>
  <si>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</si>
  <si>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</si>
  <si>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</si>
  <si>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</si>
  <si>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</si>
  <si>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</si>
  <si>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</si>
  <si>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</si>
  <si>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</si>
  <si>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</si>
  <si>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</si>
  <si>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</si>
  <si>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</si>
  <si>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</si>
  <si>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</si>
  <si>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</si>
  <si>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</si>
  <si>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</si>
  <si>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</si>
  <si>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</si>
  <si>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</si>
  <si>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</si>
  <si>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</si>
  <si>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</si>
  <si>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</si>
  <si>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</si>
  <si>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</si>
  <si>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</si>
  <si>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</si>
  <si>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</si>
  <si>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</si>
  <si>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</si>
  <si>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</si>
  <si>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</si>
  <si>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</si>
  <si>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</si>
  <si>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</si>
  <si>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</si>
  <si>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</si>
  <si>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</si>
  <si>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</si>
  <si>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</si>
  <si>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</si>
  <si>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</si>
  <si>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</si>
  <si>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</si>
  <si>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</si>
  <si>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</si>
  <si>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</si>
  <si>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</si>
  <si>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</si>
  <si>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</si>
  <si>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</si>
  <si>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</si>
  <si>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</si>
  <si>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</si>
  <si>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</si>
  <si>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</si>
  <si>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</si>
  <si>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</si>
  <si>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</si>
  <si>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</si>
  <si>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</si>
  <si>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</si>
  <si>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</si>
  <si>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</si>
  <si>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</si>
  <si>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</si>
  <si>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</si>
  <si>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</si>
  <si>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</si>
  <si>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</si>
  <si>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</si>
  <si>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</si>
  <si>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</si>
  <si>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</si>
  <si>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</si>
  <si>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</si>
  <si>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</si>
  <si>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</si>
  <si>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</si>
  <si>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</si>
  <si>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</si>
  <si>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</si>
  <si>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</si>
  <si>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</si>
  <si>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</si>
  <si>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</si>
  <si>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</si>
  <si>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</si>
  <si>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</si>
  <si>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</si>
  <si>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</si>
  <si>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</si>
  <si>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</si>
  <si>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</si>
  <si>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</si>
  <si>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</si>
  <si>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</si>
  <si>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</si>
  <si>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</si>
  <si>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</si>
  <si>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</si>
  <si>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</si>
  <si>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</si>
  <si>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</si>
  <si>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</si>
  <si>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</si>
  <si>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</si>
  <si>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</si>
  <si>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</si>
  <si>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</si>
  <si>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</si>
  <si>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</si>
  <si>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</si>
  <si>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</si>
  <si>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</si>
  <si>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</si>
  <si>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</si>
  <si>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</si>
  <si>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</si>
  <si>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</si>
  <si>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</si>
  <si>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</si>
  <si>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</si>
  <si>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</si>
  <si>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</si>
  <si>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</si>
  <si>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</si>
  <si>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</si>
  <si>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</si>
  <si>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</si>
  <si>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</si>
  <si>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</si>
  <si>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</si>
  <si>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</si>
  <si>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</si>
  <si>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</si>
  <si>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</si>
  <si>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</si>
  <si>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</si>
  <si>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</si>
  <si>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</si>
  <si>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</si>
  <si>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</si>
  <si>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</si>
  <si>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</si>
  <si>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</si>
  <si>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</si>
  <si>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</si>
  <si>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</si>
  <si>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</si>
  <si>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</si>
  <si>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</si>
  <si>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</si>
  <si>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</si>
  <si>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</si>
  <si>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</si>
  <si>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</si>
  <si>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</si>
  <si>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</si>
  <si>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</si>
  <si>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</si>
  <si>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</si>
  <si>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</si>
  <si>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</si>
  <si>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</si>
  <si>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</si>
  <si>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</si>
  <si>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</si>
  <si>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</si>
  <si>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</si>
  <si>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</si>
  <si>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</si>
  <si>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</si>
  <si>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</si>
  <si>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</si>
  <si>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</si>
  <si>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</si>
  <si>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</si>
  <si>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</si>
  <si>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</si>
  <si>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</si>
  <si>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</si>
  <si>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</si>
  <si>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</si>
  <si>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</si>
  <si>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</si>
  <si>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</si>
  <si>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</si>
  <si>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</si>
  <si>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</si>
  <si>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</si>
  <si>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</si>
  <si>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</si>
  <si>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</si>
  <si>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</si>
  <si>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</si>
  <si>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</si>
  <si>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</si>
  <si>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</si>
  <si>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</si>
  <si>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</si>
  <si>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</si>
  <si>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</si>
  <si>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</si>
  <si>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</si>
  <si>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</si>
  <si>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</si>
  <si>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</si>
  <si>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</si>
  <si>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</si>
  <si>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</si>
  <si>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</si>
  <si>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</si>
  <si>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</si>
  <si>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</si>
  <si>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</si>
  <si>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</si>
  <si>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</si>
  <si>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</si>
  <si>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</si>
  <si>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</si>
  <si>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</si>
  <si>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</si>
  <si>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</si>
  <si>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</si>
  <si>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</si>
  <si>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</si>
  <si>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</si>
  <si>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</si>
  <si>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</si>
  <si>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</si>
  <si>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</si>
  <si>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</si>
  <si>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</si>
  <si>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</si>
  <si>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</si>
  <si>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</si>
  <si>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</si>
  <si>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</si>
  <si>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</si>
  <si>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</si>
  <si>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</si>
  <si>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</si>
  <si>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</si>
  <si>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</si>
  <si>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</si>
  <si>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</si>
  <si>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</si>
  <si>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</si>
  <si>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</si>
  <si>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</si>
  <si>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</si>
  <si>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</si>
  <si>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</si>
  <si>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</si>
  <si>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</si>
  <si>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</si>
  <si>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</si>
  <si>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</si>
  <si>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</si>
  <si>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</si>
  <si>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</si>
  <si>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</si>
  <si>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</si>
  <si>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</si>
  <si>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</si>
  <si>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</si>
  <si>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</si>
  <si>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</si>
  <si>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</si>
  <si>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</si>
  <si>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</si>
  <si>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</si>
  <si>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</si>
  <si>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</si>
  <si>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</si>
  <si>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</si>
  <si>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</si>
  <si>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</si>
  <si>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</si>
  <si>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</si>
  <si>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</si>
  <si>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</si>
  <si>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</si>
  <si>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</si>
  <si>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</si>
  <si>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</si>
  <si>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</si>
  <si>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</si>
  <si>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</si>
  <si>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</si>
  <si>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</si>
  <si>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</si>
  <si>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</si>
  <si>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</si>
  <si>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</si>
  <si>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</si>
  <si>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</si>
  <si>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</si>
  <si>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</si>
  <si>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</si>
  <si>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</si>
  <si>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</si>
  <si>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</si>
  <si>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</si>
  <si>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</si>
  <si>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</si>
  <si>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</si>
  <si>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</si>
  <si>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</si>
  <si>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</si>
  <si>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</si>
  <si>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</si>
  <si>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</si>
  <si>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</si>
  <si>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</si>
  <si>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</si>
  <si>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</si>
  <si>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</si>
  <si>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</si>
  <si>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</si>
  <si>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</si>
  <si>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</si>
  <si>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</si>
  <si>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</si>
  <si>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</si>
  <si>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</si>
  <si>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</si>
  <si>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</si>
  <si>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</si>
  <si>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</si>
  <si>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</si>
  <si>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</si>
  <si>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</si>
  <si>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</si>
  <si>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</si>
  <si>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</si>
  <si>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</si>
  <si>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</si>
  <si>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</si>
  <si>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</si>
  <si>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</si>
  <si>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</si>
  <si>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</si>
  <si>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</si>
  <si>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</si>
  <si>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</si>
  <si>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</si>
  <si>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</si>
  <si>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</si>
  <si>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</si>
  <si>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</si>
  <si>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</si>
  <si>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</si>
  <si>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</si>
  <si>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</si>
  <si>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</si>
  <si>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</si>
  <si>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</si>
  <si>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</si>
  <si>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</si>
  <si>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</si>
  <si>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</si>
  <si>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</si>
  <si>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</si>
  <si>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</si>
  <si>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</si>
  <si>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</si>
  <si>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</si>
  <si>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</si>
  <si>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</si>
  <si>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</si>
  <si>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</si>
  <si>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</si>
  <si>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</si>
  <si>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</si>
  <si>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</si>
  <si>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</si>
  <si>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</si>
  <si>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</si>
  <si>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</si>
  <si>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</si>
  <si>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</si>
  <si>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</si>
  <si>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</si>
  <si>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</si>
  <si>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</si>
  <si>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</si>
  <si>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</si>
  <si>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</si>
  <si>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</si>
  <si>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</si>
  <si>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</si>
  <si>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</si>
  <si>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</si>
  <si>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</si>
  <si>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</si>
  <si>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</si>
  <si>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</si>
  <si>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</si>
  <si>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</si>
  <si>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</si>
  <si>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</si>
  <si>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</si>
  <si>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</si>
  <si>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</si>
  <si>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</si>
  <si>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</si>
  <si>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</si>
  <si>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</si>
  <si>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</si>
  <si>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</si>
  <si>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</si>
  <si>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</si>
  <si>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</si>
  <si>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</si>
  <si>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</si>
  <si>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</si>
  <si>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</si>
  <si>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</si>
  <si>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</si>
  <si>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</si>
  <si>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</si>
  <si>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</si>
  <si>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</si>
  <si>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</si>
  <si>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</si>
  <si>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</si>
  <si>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</si>
  <si>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</si>
  <si>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</si>
  <si>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</si>
  <si>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</si>
  <si>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</si>
  <si>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</si>
  <si>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</si>
  <si>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</si>
  <si>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</si>
  <si>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</si>
  <si>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</si>
  <si>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</si>
  <si>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</si>
  <si>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</si>
  <si>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</si>
  <si>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</si>
  <si>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</si>
  <si>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</si>
  <si>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</si>
  <si>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</si>
  <si>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</si>
  <si>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</si>
  <si>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</si>
  <si>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</si>
  <si>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</si>
  <si>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</si>
  <si>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</si>
  <si>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</si>
  <si>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</si>
  <si>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</si>
  <si>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</si>
  <si>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</si>
  <si>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</si>
  <si>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</si>
  <si>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</si>
  <si>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</si>
  <si>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</si>
  <si>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</si>
  <si>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</si>
  <si>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</si>
  <si>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</si>
  <si>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</si>
  <si>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</si>
  <si>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</si>
  <si>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</si>
  <si>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</si>
  <si>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</si>
  <si>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</si>
  <si>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</si>
  <si>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</si>
  <si>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</si>
  <si>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</si>
  <si>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</si>
  <si>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</si>
  <si>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</si>
  <si>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</si>
  <si>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</si>
  <si>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</si>
  <si>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</si>
  <si>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</si>
  <si>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</si>
  <si>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</si>
  <si>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</si>
  <si>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</si>
  <si>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</si>
  <si>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</si>
  <si>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</si>
  <si>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</si>
  <si>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</si>
  <si>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</si>
  <si>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</si>
  <si>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</si>
  <si>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</si>
  <si>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</si>
  <si>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</si>
  <si>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</si>
  <si>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</si>
  <si>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</si>
  <si>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</si>
  <si>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</si>
  <si>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</si>
  <si>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</si>
  <si>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</si>
  <si>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</si>
  <si>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</si>
  <si>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</si>
  <si>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</si>
  <si>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</si>
  <si>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</si>
  <si>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</si>
  <si>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</si>
  <si>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</si>
  <si>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</si>
  <si>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</si>
  <si>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</si>
  <si>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</si>
  <si>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</si>
  <si>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</si>
  <si>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</si>
  <si>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</si>
  <si>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</si>
  <si>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</si>
  <si>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</si>
  <si>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</si>
  <si>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</si>
  <si>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</si>
  <si>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</si>
  <si>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</si>
  <si>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</si>
  <si>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</si>
  <si>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</si>
  <si>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</si>
  <si>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</si>
  <si>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</si>
  <si>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</si>
  <si>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</si>
  <si>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</si>
  <si>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</si>
  <si>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</si>
  <si>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</si>
  <si>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</si>
  <si>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</si>
  <si>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</si>
  <si>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</si>
  <si>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</si>
  <si>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</si>
  <si>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</si>
  <si>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</si>
  <si>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</si>
  <si>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</si>
  <si>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</si>
  <si>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</si>
  <si>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</si>
  <si>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</si>
  <si>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</si>
  <si>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</si>
  <si>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</si>
  <si>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</si>
  <si>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</si>
  <si>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</si>
  <si>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</si>
  <si>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</si>
  <si>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</si>
  <si>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</si>
  <si>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</si>
  <si>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</si>
  <si>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</si>
  <si>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</si>
  <si>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</si>
  <si>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</si>
  <si>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</si>
  <si>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</si>
  <si>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</si>
  <si>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</si>
  <si>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</si>
  <si>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</si>
  <si>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</si>
  <si>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</si>
  <si>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</si>
  <si>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</si>
  <si>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</si>
  <si>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</si>
  <si>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</si>
  <si>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</si>
  <si>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</si>
  <si>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</si>
  <si>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</si>
  <si>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</si>
  <si>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</si>
  <si>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</si>
  <si>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</si>
  <si>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</si>
  <si>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</si>
  <si>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</si>
  <si>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</si>
  <si>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</si>
  <si>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</si>
  <si>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</si>
  <si>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</si>
  <si>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</si>
  <si>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</si>
  <si>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</si>
  <si>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</si>
  <si>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</si>
  <si>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</si>
  <si>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</si>
  <si>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</si>
  <si>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</si>
  <si>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</si>
  <si>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</si>
  <si>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</si>
  <si>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</si>
  <si>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</si>
  <si>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</si>
  <si>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</si>
  <si>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</si>
  <si>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</si>
  <si>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</si>
  <si>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</si>
  <si>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</si>
  <si>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</si>
  <si>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</si>
  <si>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</si>
  <si>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</si>
  <si>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</si>
  <si>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</si>
  <si>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</si>
  <si>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</si>
  <si>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</si>
  <si>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</si>
  <si>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</si>
  <si>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</si>
  <si>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</si>
  <si>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</si>
  <si>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</si>
  <si>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</si>
  <si>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</si>
  <si>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</si>
  <si>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</si>
  <si>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</si>
  <si>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</si>
  <si>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</si>
  <si>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</si>
  <si>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</si>
  <si>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</si>
  <si>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</si>
  <si>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</si>
  <si>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</si>
  <si>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</si>
  <si>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</si>
  <si>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</si>
  <si>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</si>
  <si>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</si>
  <si>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</si>
  <si>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</si>
  <si>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</si>
  <si>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</si>
  <si>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</si>
  <si>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</si>
  <si>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</si>
  <si>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</si>
  <si>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</si>
  <si>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</si>
  <si>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</si>
  <si>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</si>
  <si>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</si>
  <si>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</si>
  <si>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</si>
  <si>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</si>
  <si>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</si>
  <si>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</si>
  <si>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</si>
  <si>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</si>
  <si>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</si>
  <si>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</si>
  <si>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</si>
  <si>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</si>
  <si>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</si>
  <si>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</si>
  <si>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</si>
  <si>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</si>
  <si>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</si>
  <si>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</si>
  <si>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</si>
  <si>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</si>
  <si>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</si>
  <si>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</si>
  <si>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</si>
  <si>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</si>
  <si>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</si>
  <si>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</si>
  <si>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</si>
  <si>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</si>
  <si>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</si>
  <si>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</si>
  <si>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</si>
  <si>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</si>
  <si>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</si>
  <si>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</si>
  <si>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</si>
  <si>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</si>
  <si>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</si>
  <si>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</si>
  <si>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</si>
  <si>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</si>
  <si>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</si>
  <si>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</si>
  <si>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</si>
  <si>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</si>
  <si>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</si>
  <si>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</si>
  <si>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</si>
  <si>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</si>
  <si>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</si>
  <si>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</si>
  <si>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</si>
  <si>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</si>
  <si>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</si>
  <si>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</si>
  <si>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</si>
  <si>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</si>
  <si>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</si>
  <si>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</si>
  <si>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</si>
  <si>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</si>
  <si>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</si>
  <si>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</si>
  <si>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</si>
  <si>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</si>
  <si>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</si>
  <si>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</si>
  <si>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</si>
  <si>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</si>
  <si>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</si>
  <si>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</si>
  <si>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</si>
  <si>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</si>
  <si>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</si>
  <si>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</si>
  <si>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</si>
  <si>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</si>
  <si>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</si>
  <si>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</si>
  <si>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</si>
  <si>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</si>
  <si>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</si>
  <si>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</si>
  <si>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</si>
  <si>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</si>
  <si>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</si>
  <si>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</si>
  <si>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</si>
  <si>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</si>
  <si>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</si>
  <si>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</si>
  <si>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</si>
  <si>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</si>
  <si>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</si>
  <si>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</si>
  <si>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</si>
  <si>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</si>
  <si>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</si>
  <si>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</si>
  <si>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</si>
  <si>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</si>
  <si>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</si>
  <si>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</si>
  <si>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</si>
  <si>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</si>
  <si>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</si>
  <si>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</si>
  <si>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</si>
  <si>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</si>
  <si>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</si>
  <si>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</si>
  <si>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</si>
  <si>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</si>
  <si>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</si>
  <si>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</si>
  <si>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</si>
  <si>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</si>
  <si>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</si>
  <si>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</si>
  <si>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</si>
  <si>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</si>
  <si>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</si>
  <si>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</si>
  <si>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</si>
  <si>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</si>
  <si>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</si>
  <si>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</si>
  <si>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</si>
  <si>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</si>
  <si>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</si>
  <si>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</si>
  <si>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</si>
  <si>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</si>
  <si>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</si>
  <si>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</si>
  <si>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</si>
  <si>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</si>
  <si>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</si>
  <si>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</si>
  <si>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</si>
  <si>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</si>
  <si>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</si>
  <si>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</si>
  <si>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</si>
  <si>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</si>
  <si>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</si>
  <si>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</si>
  <si>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</si>
  <si>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</si>
  <si>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</si>
  <si>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</si>
  <si>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</si>
  <si>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</si>
  <si>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</si>
  <si>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</si>
  <si>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</si>
  <si>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</si>
  <si>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</si>
  <si>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</si>
  <si>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</si>
  <si>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</si>
  <si>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</si>
  <si>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</si>
  <si>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</si>
  <si>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</si>
  <si>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</si>
  <si>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</si>
  <si>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</si>
  <si>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</si>
  <si>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</si>
  <si>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</si>
  <si>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</si>
  <si>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</si>
  <si>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</si>
  <si>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</si>
  <si>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</si>
  <si>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</si>
  <si>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</si>
  <si>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</si>
  <si>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</si>
  <si>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</si>
  <si>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</si>
  <si>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</si>
  <si>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</si>
  <si>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</si>
  <si>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</si>
  <si>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</si>
  <si>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</si>
  <si>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</si>
  <si>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</si>
  <si>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</si>
  <si>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</si>
  <si>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</si>
  <si>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</si>
  <si>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</si>
  <si>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</si>
  <si>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</si>
  <si>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</si>
  <si>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</si>
  <si>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</si>
  <si>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</si>
  <si>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</si>
  <si>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</si>
  <si>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</si>
  <si>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</si>
  <si>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</si>
  <si>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</si>
  <si>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</si>
  <si>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</si>
  <si>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</si>
  <si>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</si>
  <si>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</si>
  <si>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</si>
  <si>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</si>
  <si>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</si>
  <si>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</si>
  <si>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</si>
  <si>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</si>
  <si>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</si>
  <si>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</si>
  <si>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</si>
  <si>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</si>
  <si>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</si>
  <si>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</si>
  <si>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</si>
  <si>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</si>
  <si>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</si>
  <si>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</si>
  <si>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</si>
  <si>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</si>
  <si>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</si>
  <si>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</si>
  <si>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</si>
  <si>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</si>
  <si>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</si>
  <si>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</si>
  <si>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</si>
  <si>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</si>
  <si>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</si>
  <si>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</si>
  <si>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</si>
  <si>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</si>
  <si>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</si>
  <si>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</si>
  <si>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</si>
  <si>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</si>
  <si>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</si>
  <si>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</si>
  <si>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</si>
  <si>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</si>
  <si>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</si>
  <si>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</si>
  <si>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</si>
  <si>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</si>
  <si>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</si>
  <si>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</si>
  <si>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</si>
  <si>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</si>
  <si>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</si>
  <si>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</si>
  <si>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</si>
  <si>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</si>
  <si>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</si>
  <si>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</si>
  <si>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</si>
  <si>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</si>
  <si>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</si>
  <si>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</si>
  <si>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</si>
  <si>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</si>
  <si>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</si>
  <si>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</si>
  <si>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</si>
  <si>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</si>
  <si>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</si>
  <si>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</si>
  <si>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</si>
  <si>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</si>
  <si>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</si>
  <si>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</si>
  <si>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</si>
  <si>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</si>
  <si>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</si>
  <si>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</si>
  <si>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</si>
  <si>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</si>
  <si>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</si>
  <si>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</si>
  <si>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</si>
  <si>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</si>
  <si>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</si>
  <si>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</si>
  <si>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</si>
  <si>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</si>
  <si>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</si>
  <si>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</si>
  <si>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</si>
  <si>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</si>
  <si>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</si>
  <si>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</si>
  <si>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</si>
  <si>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</si>
  <si>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</si>
  <si>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</si>
  <si>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</si>
  <si>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</si>
  <si>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</si>
  <si>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</si>
  <si>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</si>
  <si>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</si>
  <si>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</si>
  <si>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</si>
  <si>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</si>
  <si>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</si>
  <si>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</si>
  <si>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</si>
  <si>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</si>
  <si>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</si>
  <si>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</si>
  <si>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</si>
  <si>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</si>
  <si>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</si>
  <si>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</si>
  <si>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</si>
  <si>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</si>
  <si>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</si>
  <si>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</si>
  <si>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</si>
  <si>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</si>
  <si>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</si>
  <si>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</si>
  <si>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</si>
  <si>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</si>
  <si>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</si>
  <si>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</si>
  <si>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</si>
  <si>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</si>
  <si>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</si>
  <si>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</si>
  <si>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</si>
  <si>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</si>
  <si>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</si>
  <si>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</si>
  <si>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</si>
  <si>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</si>
  <si>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</si>
  <si>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</si>
  <si>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</si>
  <si>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</si>
  <si>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</si>
  <si>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</si>
  <si>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</si>
  <si>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</si>
  <si>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</si>
  <si>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</si>
  <si>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</si>
  <si>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</si>
  <si>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</si>
  <si>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</si>
  <si>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</si>
  <si>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</si>
  <si>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</si>
  <si>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</si>
  <si>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</si>
  <si>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</si>
  <si>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</si>
  <si>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</si>
  <si>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</si>
  <si>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</si>
  <si>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</si>
  <si>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</si>
  <si>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</si>
  <si>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</si>
  <si>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</si>
  <si>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</si>
  <si>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</si>
  <si>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</si>
  <si>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</si>
  <si>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</si>
  <si>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</si>
  <si>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</si>
  <si>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</si>
  <si>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</si>
  <si>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</si>
  <si>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</si>
  <si>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</si>
  <si>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</si>
  <si>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</si>
  <si>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</si>
  <si>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</si>
  <si>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</si>
  <si>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</si>
  <si>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</si>
  <si>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</si>
  <si>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</si>
  <si>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</si>
  <si>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</si>
  <si>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</si>
  <si>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</si>
  <si>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</si>
  <si>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</si>
  <si>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</si>
  <si>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</si>
  <si>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</si>
  <si>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</si>
  <si>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</si>
  <si>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</si>
  <si>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</si>
  <si>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</si>
  <si>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</si>
  <si>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</si>
  <si>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</si>
  <si>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</si>
  <si>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</si>
  <si>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</si>
  <si>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</si>
  <si>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</si>
  <si>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</si>
  <si>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</si>
  <si>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</si>
  <si>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</si>
  <si>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</si>
  <si>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</si>
  <si>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</si>
  <si>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</si>
  <si>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</si>
  <si>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</si>
  <si>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</si>
  <si>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</si>
  <si>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</si>
  <si>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</si>
  <si>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</si>
  <si>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</si>
  <si>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</si>
  <si>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</si>
  <si>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</si>
  <si>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</si>
  <si>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</si>
  <si>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</si>
  <si>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</si>
  <si>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</si>
  <si>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</si>
  <si>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</si>
  <si>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</si>
  <si>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</si>
  <si>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</si>
  <si>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</si>
  <si>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</si>
  <si>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</si>
  <si>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</si>
  <si>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</si>
  <si>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</si>
  <si>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</si>
  <si>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</si>
  <si>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</si>
  <si>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</si>
  <si>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</si>
  <si>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</si>
  <si>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</si>
  <si>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</si>
  <si>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</si>
  <si>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</si>
  <si>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</si>
  <si>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</si>
  <si>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</si>
  <si>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</si>
  <si>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</si>
  <si>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</si>
  <si>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</si>
  <si>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</si>
  <si>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</si>
  <si>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</si>
  <si>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</si>
  <si>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</si>
  <si>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</si>
  <si>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</si>
  <si>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</si>
  <si>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</si>
  <si>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</si>
  <si>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</si>
  <si>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</si>
  <si>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</si>
  <si>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</si>
  <si>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</si>
  <si>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</si>
  <si>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</si>
  <si>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</si>
  <si>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</si>
  <si>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</si>
  <si>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</si>
  <si>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</si>
  <si>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</si>
  <si>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</si>
  <si>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</si>
  <si>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</si>
  <si>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</si>
  <si>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</si>
  <si>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</si>
  <si>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</si>
  <si>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</si>
  <si>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</si>
  <si>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</si>
  <si>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</si>
  <si>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</si>
  <si>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</si>
  <si>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</si>
  <si>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</si>
  <si>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</si>
  <si>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</si>
  <si>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</si>
  <si>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</si>
  <si>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</si>
  <si>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</si>
  <si>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</si>
  <si>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</si>
  <si>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</si>
  <si>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</si>
  <si>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</si>
  <si>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</si>
  <si>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</si>
  <si>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</si>
  <si>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</si>
  <si>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</si>
  <si>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</si>
  <si>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</si>
  <si>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</si>
  <si>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</si>
  <si>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</si>
  <si>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</si>
  <si>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</si>
  <si>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</si>
  <si>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</si>
  <si>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</si>
  <si>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</si>
  <si>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</si>
  <si>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</si>
  <si>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</si>
  <si>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</si>
  <si>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</si>
  <si>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</si>
  <si>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</si>
  <si>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</si>
  <si>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</si>
  <si>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</si>
  <si>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</si>
  <si>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</si>
  <si>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</si>
  <si>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</si>
  <si>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</si>
  <si>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</si>
  <si>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</si>
  <si>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</si>
  <si>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</si>
  <si>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</si>
  <si>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</si>
  <si>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</si>
  <si>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</si>
  <si>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</si>
  <si>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</si>
  <si>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</si>
  <si>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</si>
  <si>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</si>
  <si>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</si>
  <si>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</si>
  <si>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</si>
  <si>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</si>
  <si>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</si>
  <si>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</si>
  <si>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</si>
  <si>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</si>
  <si>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</si>
  <si>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</si>
  <si>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</si>
  <si>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</si>
  <si>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</si>
  <si>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</si>
  <si>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</si>
  <si>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</si>
  <si>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</si>
  <si>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</si>
  <si>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</si>
  <si>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</si>
  <si>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</si>
  <si>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</si>
  <si>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</si>
  <si>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</si>
  <si>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</si>
  <si>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</si>
  <si>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</si>
  <si>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</si>
  <si>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</si>
  <si>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</si>
  <si>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</si>
  <si>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</si>
  <si>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</si>
  <si>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</si>
  <si>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</si>
  <si>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</si>
  <si>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</si>
  <si>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</si>
  <si>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</si>
  <si>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</si>
  <si>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</si>
  <si>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</si>
  <si>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</si>
  <si>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</si>
  <si>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</si>
  <si>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</si>
  <si>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</si>
  <si>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</si>
  <si>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</si>
  <si>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</si>
  <si>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</si>
  <si>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</si>
  <si>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</si>
  <si>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</si>
  <si>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</si>
  <si>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</si>
  <si>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</si>
  <si>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</si>
  <si>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</si>
  <si>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</si>
  <si>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</si>
  <si>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</si>
  <si>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</si>
  <si>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</si>
  <si>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</si>
  <si>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</si>
  <si>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</si>
  <si>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</si>
  <si>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</si>
  <si>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</si>
  <si>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</si>
  <si>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</si>
  <si>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</si>
  <si>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</si>
  <si>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</si>
  <si>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</si>
  <si>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</si>
  <si>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</si>
  <si>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</si>
  <si>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</si>
  <si>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</si>
  <si>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</si>
  <si>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</si>
  <si>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</si>
  <si>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</si>
  <si>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</si>
  <si>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</si>
  <si>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</si>
  <si>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</si>
  <si>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</si>
  <si>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</si>
  <si>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</si>
  <si>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</si>
  <si>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</si>
  <si>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</si>
  <si>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</si>
  <si>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</si>
  <si>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</si>
  <si>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</si>
  <si>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</si>
  <si>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</si>
  <si>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</si>
  <si>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</si>
  <si>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</si>
  <si>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</si>
  <si>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</si>
  <si>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</si>
  <si>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</si>
  <si>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</si>
  <si>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</si>
  <si>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</si>
  <si>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</si>
  <si>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</si>
  <si>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</si>
  <si>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</si>
  <si>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</si>
  <si>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</si>
  <si>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</si>
  <si>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</si>
  <si>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</si>
  <si>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</si>
  <si>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</si>
  <si>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</si>
  <si>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</si>
  <si>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</si>
  <si>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</si>
  <si>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</si>
  <si>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</si>
  <si>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</si>
  <si>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</si>
  <si>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</si>
  <si>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</si>
  <si>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</si>
  <si>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</si>
  <si>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</si>
  <si>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</si>
  <si>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</si>
  <si>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</si>
  <si>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</si>
  <si>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</si>
  <si>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</si>
  <si>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</si>
  <si>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</si>
  <si>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</si>
  <si>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</si>
  <si>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</si>
  <si>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</si>
  <si>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</si>
  <si>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</si>
  <si>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</si>
  <si>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</si>
  <si>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</si>
  <si>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</si>
  <si>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</si>
  <si>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</si>
  <si>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</si>
  <si>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</si>
  <si>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</si>
  <si>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</si>
  <si>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</si>
  <si>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</si>
  <si>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</si>
  <si>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</si>
  <si>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</si>
  <si>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</si>
  <si>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</si>
  <si>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</si>
  <si>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</si>
  <si>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</si>
  <si>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</si>
  <si>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</si>
  <si>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</si>
  <si>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</si>
  <si>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</si>
  <si>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</si>
  <si>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</si>
  <si>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</si>
  <si>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</si>
  <si>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</si>
  <si>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</si>
  <si>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</si>
  <si>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</si>
  <si>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</si>
  <si>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</si>
  <si>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</si>
  <si>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</si>
  <si>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</si>
  <si>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</si>
  <si>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</si>
  <si>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</si>
  <si>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</si>
  <si>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</si>
  <si>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</si>
  <si>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</si>
  <si>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</si>
  <si>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</si>
  <si>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</si>
  <si>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</si>
  <si>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</si>
  <si>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</si>
  <si>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</si>
  <si>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</si>
  <si>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</si>
  <si>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</si>
  <si>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</si>
  <si>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</si>
  <si>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</si>
  <si>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</si>
  <si>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</si>
  <si>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</si>
  <si>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</si>
  <si>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</si>
  <si>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</si>
  <si>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</si>
  <si>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</si>
  <si>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</si>
  <si>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</si>
  <si>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</si>
  <si>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</si>
  <si>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</si>
  <si>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</si>
  <si>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</si>
  <si>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</si>
  <si>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</si>
  <si>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</si>
  <si>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</si>
  <si>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</si>
  <si>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</si>
  <si>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</si>
  <si>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</si>
  <si>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</si>
  <si>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</si>
  <si>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</si>
  <si>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</si>
  <si>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</si>
  <si>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</si>
  <si>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</si>
  <si>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</si>
  <si>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</si>
  <si>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</si>
  <si>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</si>
  <si>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</si>
  <si>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</si>
  <si>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</si>
  <si>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</si>
  <si>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</si>
  <si>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</si>
  <si>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</si>
  <si>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</si>
  <si>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</si>
  <si>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</si>
  <si>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</si>
  <si>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</si>
  <si>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</si>
  <si>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</si>
  <si>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</si>
  <si>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</si>
  <si>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</si>
  <si>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</si>
  <si>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</si>
  <si>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</si>
  <si>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</si>
  <si>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</si>
  <si>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</si>
  <si>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</si>
  <si>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</si>
  <si>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</si>
  <si>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</si>
  <si>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</si>
  <si>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</si>
  <si>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</si>
  <si>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</si>
  <si>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</si>
  <si>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</si>
  <si>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</si>
  <si>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</si>
  <si>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</si>
  <si>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</si>
  <si>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</si>
  <si>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</si>
  <si>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</si>
  <si>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</si>
  <si>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</si>
  <si>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</si>
  <si>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</si>
  <si>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</si>
  <si>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</si>
  <si>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</si>
  <si>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</si>
  <si>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</si>
  <si>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</si>
  <si>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</si>
  <si>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</si>
  <si>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</si>
  <si>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</si>
  <si>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</si>
  <si>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</si>
  <si>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</si>
  <si>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</si>
  <si>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</si>
  <si>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</si>
  <si>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</si>
  <si>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</si>
  <si>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</si>
  <si>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</si>
  <si>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</si>
  <si>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</si>
  <si>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</si>
  <si>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</si>
  <si>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</si>
  <si>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</si>
  <si>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</si>
  <si>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</si>
  <si>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</si>
  <si>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</si>
  <si>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</si>
  <si>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</si>
  <si>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</si>
  <si>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</si>
  <si>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</si>
  <si>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</si>
  <si>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</si>
  <si>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</si>
  <si>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</si>
  <si>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</si>
  <si>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</si>
  <si>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</si>
  <si>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</si>
  <si>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</si>
  <si>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</si>
  <si>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</si>
  <si>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</si>
  <si>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</si>
  <si>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</si>
  <si>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</si>
  <si>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</si>
  <si>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</si>
  <si>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</si>
  <si>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</si>
  <si>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</si>
  <si>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</si>
  <si>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</si>
  <si>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</si>
  <si>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</si>
  <si>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</si>
  <si>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</si>
  <si>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</si>
  <si>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</si>
  <si>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</si>
  <si>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</si>
  <si>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</si>
  <si>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</si>
  <si>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</si>
  <si>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</si>
  <si>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</si>
  <si>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</si>
  <si>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</si>
  <si>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</si>
  <si>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</si>
  <si>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</si>
  <si>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</si>
  <si>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</si>
  <si>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</si>
  <si>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</si>
  <si>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</si>
  <si>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</si>
  <si>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</si>
  <si>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</si>
  <si>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</si>
  <si>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</si>
  <si>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</si>
  <si>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</si>
  <si>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</si>
  <si>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</si>
  <si>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</si>
  <si>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</si>
  <si>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</si>
  <si>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</si>
  <si>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</si>
  <si>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</si>
  <si>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</si>
  <si>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</si>
  <si>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</si>
  <si>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</si>
  <si>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</si>
  <si>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</si>
  <si>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</si>
  <si>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</si>
  <si>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</si>
  <si>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</si>
  <si>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</si>
  <si>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</si>
  <si>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</si>
  <si>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</si>
  <si>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</si>
  <si>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</si>
  <si>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</si>
  <si>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</si>
  <si>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</si>
  <si>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</si>
  <si>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</si>
  <si>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</si>
  <si>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</si>
  <si>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</si>
  <si>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</si>
  <si>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</si>
  <si>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</si>
  <si>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</si>
  <si>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</si>
  <si>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</si>
  <si>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</si>
  <si>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</si>
  <si>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</si>
  <si>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</si>
  <si>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</si>
  <si>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</si>
  <si>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</si>
  <si>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</si>
  <si>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</si>
  <si>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</si>
  <si>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</si>
  <si>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</si>
  <si>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</si>
  <si>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</si>
  <si>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</si>
  <si>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</si>
  <si>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</si>
  <si>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</si>
  <si>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</si>
  <si>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</si>
  <si>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</si>
  <si>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</si>
  <si>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</si>
  <si>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</si>
  <si>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</si>
  <si>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</si>
  <si>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</si>
  <si>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</si>
  <si>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</si>
  <si>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</si>
  <si>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</si>
  <si>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</si>
  <si>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</si>
  <si>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</si>
  <si>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</si>
  <si>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</si>
  <si>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</si>
  <si>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</si>
  <si>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</si>
  <si>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</si>
  <si>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</si>
  <si>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</si>
  <si>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</si>
  <si>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</si>
  <si>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</si>
  <si>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</si>
  <si>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</si>
  <si>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</si>
  <si>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</si>
  <si>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</si>
  <si>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</si>
  <si>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</si>
  <si>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</si>
  <si>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</si>
  <si>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</si>
  <si>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</si>
  <si>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</si>
  <si>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</si>
  <si>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</si>
  <si>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</si>
  <si>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</si>
  <si>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</si>
  <si>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</si>
  <si>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</si>
  <si>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</si>
  <si>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</si>
  <si>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</si>
  <si>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</si>
  <si>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</si>
  <si>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</si>
  <si>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</si>
  <si>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</si>
  <si>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</si>
  <si>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</si>
  <si>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</si>
  <si>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</si>
  <si>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</si>
  <si>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</si>
  <si>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</si>
  <si>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</si>
  <si>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</si>
  <si>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</si>
  <si>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</si>
  <si>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</si>
  <si>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</si>
  <si>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</si>
  <si>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</si>
  <si>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</si>
  <si>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</si>
  <si>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</si>
  <si>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</si>
  <si>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</si>
  <si>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</si>
  <si>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</si>
  <si>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</si>
  <si>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</si>
  <si>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</si>
  <si>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</si>
  <si>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</si>
  <si>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</si>
  <si>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</si>
  <si>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</si>
  <si>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</si>
  <si>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</si>
  <si>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</si>
  <si>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</si>
  <si>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</si>
  <si>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</si>
  <si>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</si>
  <si>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</si>
  <si>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</si>
  <si>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</si>
  <si>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</si>
  <si>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</si>
  <si>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</si>
  <si>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</si>
  <si>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</si>
  <si>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</si>
  <si>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</si>
  <si>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</si>
  <si>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</si>
  <si>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</si>
  <si>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</si>
  <si>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</si>
  <si>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</si>
  <si>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</si>
  <si>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</si>
  <si>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</si>
  <si>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</si>
  <si>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</si>
  <si>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</si>
  <si>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</si>
  <si>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</si>
  <si>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</si>
  <si>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</si>
  <si>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</si>
  <si>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</si>
  <si>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</si>
  <si>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</si>
  <si>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</si>
  <si>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</si>
  <si>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</si>
  <si>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</si>
  <si>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</si>
  <si>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</si>
  <si>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</si>
  <si>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</si>
  <si>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</si>
  <si>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</si>
  <si>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</si>
  <si>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</si>
  <si>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</si>
  <si>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</si>
  <si>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</si>
  <si>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</si>
  <si>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</si>
  <si>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</si>
  <si>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</si>
  <si>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</si>
  <si>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</si>
  <si>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</si>
  <si>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</si>
  <si>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</si>
  <si>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</si>
  <si>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</si>
  <si>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</si>
  <si>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</si>
  <si>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</si>
  <si>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</si>
  <si>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</si>
  <si>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</si>
  <si>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</si>
  <si>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</si>
  <si>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</si>
  <si>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</si>
  <si>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</si>
  <si>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</si>
  <si>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</si>
  <si>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</si>
  <si>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</si>
  <si>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</si>
  <si>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</si>
  <si>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</si>
  <si>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</si>
  <si>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</si>
  <si>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</si>
  <si>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</si>
  <si>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</si>
  <si>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</si>
  <si>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</si>
  <si>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</si>
  <si>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</si>
  <si>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</si>
  <si>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</si>
  <si>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</si>
  <si>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</si>
  <si>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</si>
  <si>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</si>
  <si>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</si>
  <si>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</si>
  <si>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</si>
  <si>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</si>
  <si>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</si>
  <si>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</si>
  <si>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</si>
  <si>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</si>
  <si>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</si>
  <si>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</si>
  <si>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</si>
  <si>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</si>
  <si>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</si>
  <si>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</si>
  <si>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</si>
  <si>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</si>
  <si>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</si>
  <si>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</si>
  <si>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</si>
  <si>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</si>
  <si>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</si>
  <si>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</si>
  <si>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</si>
  <si>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</si>
  <si>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</si>
  <si>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</si>
  <si>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</si>
  <si>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</si>
  <si>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</si>
  <si>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</si>
  <si>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</si>
  <si>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</si>
  <si>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</si>
  <si>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</si>
  <si>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</si>
  <si>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</si>
  <si>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</si>
  <si>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</si>
  <si>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</si>
  <si>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</si>
  <si>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</si>
  <si>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</si>
  <si>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</si>
  <si>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</si>
  <si>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</si>
  <si>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</si>
  <si>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</si>
  <si>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</si>
  <si>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</si>
  <si>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</si>
  <si>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</si>
  <si>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</si>
  <si>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</si>
  <si>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</si>
  <si>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</si>
  <si>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</si>
  <si>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</si>
  <si>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</si>
  <si>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</si>
  <si>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</si>
  <si>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</si>
  <si>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</si>
  <si>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</si>
  <si>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</si>
  <si>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</si>
  <si>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</si>
  <si>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</si>
  <si>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</si>
  <si>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</si>
  <si>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</si>
  <si>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</si>
  <si>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</si>
  <si>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</si>
  <si>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</si>
  <si>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</si>
  <si>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</si>
  <si>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</si>
  <si>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</si>
  <si>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</si>
  <si>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</si>
  <si>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</si>
  <si>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</si>
  <si>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</si>
  <si>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</si>
  <si>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</si>
  <si>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</si>
  <si>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</si>
  <si>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</si>
  <si>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</si>
  <si>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</si>
  <si>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</si>
  <si>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</si>
  <si>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</si>
  <si>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</si>
  <si>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</si>
  <si>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</si>
  <si>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</si>
  <si>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</si>
  <si>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</si>
  <si>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</si>
  <si>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</si>
  <si>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</si>
  <si>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</si>
  <si>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</si>
  <si>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</si>
  <si>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</si>
  <si>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</si>
  <si>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</si>
  <si>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</si>
  <si>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</si>
  <si>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</si>
  <si>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</si>
  <si>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</si>
  <si>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</si>
  <si>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</si>
  <si>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</si>
  <si>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</si>
  <si>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</si>
  <si>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</si>
  <si>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</si>
  <si>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</si>
  <si>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</si>
  <si>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</si>
  <si>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</si>
  <si>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</si>
  <si>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</si>
  <si>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</si>
  <si>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</si>
  <si>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</si>
  <si>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</si>
  <si>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</si>
  <si>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</si>
  <si>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</si>
  <si>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</si>
  <si>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</si>
  <si>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</si>
  <si>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</si>
  <si>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</si>
  <si>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</si>
  <si>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</si>
  <si>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</si>
  <si>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</si>
  <si>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</si>
  <si>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</si>
  <si>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</si>
  <si>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</si>
  <si>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</si>
  <si>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</si>
  <si>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</si>
  <si>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</si>
  <si>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</si>
  <si>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</si>
  <si>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</si>
  <si>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</si>
  <si>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</si>
  <si>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</si>
  <si>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</si>
  <si>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</si>
  <si>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</si>
  <si>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</si>
  <si>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</si>
  <si>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</si>
  <si>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</si>
  <si>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</si>
  <si>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</si>
  <si>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</si>
  <si>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</si>
  <si>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</si>
  <si>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</si>
  <si>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</si>
  <si>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</si>
  <si>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</si>
  <si>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</si>
  <si>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</si>
  <si>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</si>
  <si>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</si>
  <si>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</si>
  <si>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</si>
  <si>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</si>
  <si>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</si>
  <si>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</si>
  <si>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</si>
  <si>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</si>
  <si>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</si>
  <si>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</si>
  <si>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</si>
  <si>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</si>
  <si>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</si>
  <si>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</si>
  <si>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</si>
  <si>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</si>
  <si>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</si>
  <si>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</si>
  <si>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</si>
  <si>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</si>
  <si>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</si>
  <si>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</si>
  <si>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</si>
  <si>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</si>
  <si>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</si>
  <si>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</si>
  <si>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</si>
  <si>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</si>
  <si>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</si>
  <si>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</si>
  <si>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</si>
  <si>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</si>
  <si>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</si>
  <si>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</si>
  <si>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</si>
  <si>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</si>
  <si>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</si>
  <si>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</si>
  <si>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</si>
  <si>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</si>
  <si>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</si>
  <si>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</si>
  <si>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</si>
  <si>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</si>
  <si>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</si>
  <si>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</si>
  <si>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</si>
  <si>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</si>
  <si>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</si>
  <si>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</si>
  <si>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</si>
  <si>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</si>
  <si>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</si>
  <si>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</si>
  <si>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</si>
  <si>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</si>
  <si>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</si>
  <si>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</si>
  <si>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</si>
  <si>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</si>
  <si>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</si>
  <si>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</si>
  <si>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</si>
  <si>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</si>
  <si>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</si>
  <si>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</si>
  <si>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</si>
  <si>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</si>
  <si>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</si>
  <si>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</si>
  <si>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</si>
  <si>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</si>
  <si>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</si>
  <si>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</si>
  <si>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</si>
  <si>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</si>
  <si>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</si>
  <si>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</si>
  <si>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</si>
  <si>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</si>
  <si>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</si>
  <si>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</si>
  <si>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</si>
  <si>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</si>
  <si>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</si>
  <si>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</si>
  <si>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</si>
  <si>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</si>
  <si>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</si>
  <si>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</si>
  <si>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</si>
  <si>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</si>
  <si>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</si>
  <si>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</si>
  <si>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</si>
  <si>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</si>
  <si>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</si>
  <si>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</si>
  <si>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</si>
  <si>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</si>
  <si>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</si>
  <si>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</si>
  <si>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</si>
  <si>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</si>
  <si>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</si>
  <si>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</si>
  <si>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</si>
  <si>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</si>
  <si>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</si>
  <si>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</si>
  <si>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</si>
  <si>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</si>
  <si>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</si>
  <si>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</si>
  <si>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</si>
  <si>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</si>
  <si>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</si>
  <si>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</si>
  <si>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</si>
  <si>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</si>
  <si>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</si>
  <si>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</si>
  <si>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</si>
  <si>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</si>
  <si>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</si>
  <si>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</si>
  <si>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</si>
  <si>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</si>
  <si>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</si>
  <si>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</si>
  <si>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</si>
  <si>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</si>
  <si>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</si>
  <si>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</si>
  <si>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</si>
  <si>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</si>
  <si>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</si>
  <si>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</si>
  <si>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</si>
  <si>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</si>
  <si>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</si>
  <si>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</si>
  <si>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</si>
  <si>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</si>
  <si>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</si>
  <si>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</si>
  <si>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</si>
  <si>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</si>
  <si>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</si>
  <si>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</si>
  <si>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</si>
  <si>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</si>
  <si>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</si>
  <si>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</si>
  <si>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</si>
  <si>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</si>
  <si>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</si>
  <si>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</si>
  <si>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</si>
  <si>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</si>
  <si>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</si>
  <si>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</si>
  <si>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</si>
  <si>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</si>
  <si>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</si>
  <si>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</si>
  <si>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</si>
  <si>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</si>
  <si>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</si>
  <si>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</si>
  <si>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</si>
  <si>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</si>
  <si>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</si>
  <si>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</si>
  <si>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</si>
  <si>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</si>
  <si>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</si>
  <si>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</si>
  <si>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</si>
  <si>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</si>
  <si>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</si>
  <si>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</si>
  <si>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</si>
  <si>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</si>
  <si>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</si>
  <si>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</si>
  <si>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</si>
  <si>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</si>
  <si>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</si>
  <si>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</si>
  <si>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</si>
  <si>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</si>
  <si>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</si>
  <si>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</si>
  <si>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</si>
  <si>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</si>
  <si>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</si>
  <si>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</si>
  <si>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</si>
  <si>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</si>
  <si>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</si>
  <si>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</si>
  <si>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</si>
  <si>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</si>
  <si>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</si>
  <si>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</si>
  <si>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</si>
  <si>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</si>
  <si>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</si>
  <si>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</si>
  <si>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</si>
  <si>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</si>
  <si>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</si>
  <si>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</si>
  <si>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</si>
  <si>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</si>
  <si>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</si>
  <si>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</si>
  <si>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</si>
  <si>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</si>
  <si>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</si>
  <si>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</si>
  <si>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</si>
  <si>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</si>
  <si>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</si>
  <si>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</si>
  <si>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</si>
  <si>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</si>
  <si>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</si>
  <si>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</si>
  <si>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</si>
  <si>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</si>
  <si>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</si>
  <si>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</si>
  <si>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</si>
  <si>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</si>
  <si>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</si>
  <si>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</si>
  <si>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</si>
  <si>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</si>
  <si>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</si>
  <si>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</si>
  <si>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</si>
  <si>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</si>
  <si>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</si>
  <si>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</si>
  <si>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</si>
  <si>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</si>
  <si>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</si>
  <si>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</si>
  <si>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</si>
  <si>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</si>
  <si>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</si>
  <si>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</si>
  <si>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</si>
  <si>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</si>
  <si>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</si>
  <si>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</si>
  <si>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</si>
  <si>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</si>
  <si>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</si>
  <si>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</si>
  <si>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</si>
  <si>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</si>
  <si>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</si>
  <si>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</si>
  <si>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</si>
  <si>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</si>
  <si>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</si>
  <si>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</si>
  <si>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</si>
  <si>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</si>
  <si>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</si>
  <si>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</si>
  <si>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</si>
  <si>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</si>
  <si>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</si>
  <si>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</si>
  <si>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</si>
  <si>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</si>
  <si>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</si>
  <si>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</si>
  <si>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</si>
  <si>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</si>
  <si>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</si>
  <si>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</si>
  <si>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</si>
  <si>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</si>
  <si>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</si>
  <si>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</si>
  <si>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</si>
  <si>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</si>
  <si>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</si>
  <si>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</si>
  <si>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</si>
  <si>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</si>
  <si>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</si>
  <si>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</si>
  <si>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</si>
  <si>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</si>
  <si>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</si>
  <si>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</si>
  <si>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</si>
  <si>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</si>
  <si>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</si>
  <si>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</si>
  <si>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</si>
  <si>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</si>
  <si>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</si>
  <si>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</si>
  <si>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</si>
  <si>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</si>
  <si>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</si>
  <si>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</si>
  <si>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</si>
  <si>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</si>
  <si>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</si>
  <si>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</si>
  <si>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</si>
  <si>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</si>
  <si>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</si>
  <si>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</si>
  <si>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</si>
  <si>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</si>
  <si>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</si>
  <si>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</si>
  <si>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</si>
  <si>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</si>
  <si>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</si>
  <si>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</si>
  <si>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</si>
  <si>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</si>
  <si>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</si>
  <si>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</si>
  <si>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</si>
  <si>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</si>
  <si>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</si>
  <si>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</si>
  <si>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</si>
  <si>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</si>
  <si>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</si>
  <si>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</si>
  <si>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</si>
  <si>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</si>
  <si>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</si>
  <si>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</si>
  <si>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</si>
  <si>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</si>
  <si>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</si>
  <si>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</si>
  <si>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</si>
  <si>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</si>
  <si>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</si>
  <si>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</si>
  <si>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</si>
  <si>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</si>
  <si>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</si>
  <si>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</si>
  <si>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</si>
  <si>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</si>
  <si>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</si>
  <si>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</si>
  <si>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</si>
  <si>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</si>
  <si>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</si>
  <si>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</si>
  <si>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</si>
  <si>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</si>
  <si>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</si>
  <si>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</si>
  <si>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</si>
  <si>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</si>
  <si>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</si>
  <si>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</si>
  <si>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</si>
  <si>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</si>
  <si>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</si>
  <si>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</si>
  <si>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</si>
  <si>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</si>
  <si>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</si>
  <si>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</si>
  <si>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</si>
  <si>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</si>
  <si>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</si>
  <si>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</si>
  <si>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</si>
  <si>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</si>
  <si>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</si>
  <si>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</si>
  <si>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</si>
  <si>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</si>
  <si>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</si>
  <si>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</si>
  <si>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</si>
  <si>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</si>
  <si>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</si>
  <si>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</si>
  <si>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</si>
  <si>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</si>
  <si>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</si>
  <si>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</si>
  <si>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</si>
  <si>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</si>
  <si>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</si>
  <si>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</si>
  <si>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</si>
  <si>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</si>
  <si>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</si>
  <si>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</si>
  <si>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</si>
  <si>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</si>
  <si>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</si>
  <si>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</si>
  <si>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</si>
  <si>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</si>
  <si>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</si>
  <si>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</si>
  <si>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</si>
  <si>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</si>
  <si>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</si>
  <si>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</si>
  <si>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</si>
  <si>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</si>
  <si>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</si>
  <si>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</si>
  <si>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</si>
  <si>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</si>
  <si>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</si>
  <si>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</si>
  <si>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</si>
  <si>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</si>
  <si>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</si>
  <si>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</si>
  <si>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</si>
  <si>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</si>
  <si>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</si>
  <si>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</si>
  <si>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</si>
  <si>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</si>
  <si>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</si>
  <si>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</si>
  <si>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</si>
  <si>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</si>
  <si>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</si>
  <si>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</si>
  <si>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</si>
  <si>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</si>
  <si>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</si>
  <si>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</si>
  <si>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</si>
  <si>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</si>
  <si>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</si>
  <si>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</si>
  <si>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</si>
  <si>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</si>
  <si>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</si>
  <si>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</si>
  <si>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</si>
  <si>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</si>
  <si>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</si>
  <si>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</si>
  <si>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</si>
  <si>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</si>
  <si>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</si>
  <si>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</si>
  <si>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</si>
  <si>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</si>
  <si>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</si>
  <si>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</si>
  <si>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</si>
  <si>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</si>
  <si>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</si>
  <si>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</si>
  <si>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</si>
  <si>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</si>
  <si>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</si>
  <si>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</si>
  <si>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</si>
  <si>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</si>
  <si>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</si>
  <si>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</si>
  <si>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</si>
  <si>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</si>
  <si>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</si>
  <si>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</si>
  <si>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</si>
  <si>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</si>
  <si>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</si>
  <si>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</si>
  <si>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</si>
  <si>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</si>
  <si>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</si>
  <si>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</si>
  <si>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</si>
  <si>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</si>
  <si>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</si>
  <si>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</si>
  <si>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</si>
  <si>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</si>
  <si>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</si>
  <si>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</si>
  <si>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</si>
  <si>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</si>
  <si>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</si>
  <si>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</si>
  <si>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</si>
  <si>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</si>
  <si>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</si>
  <si>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</si>
  <si>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</si>
  <si>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</si>
  <si>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</si>
  <si>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</si>
  <si>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</si>
  <si>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</si>
  <si>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</si>
  <si>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</si>
  <si>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</si>
  <si>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</si>
  <si>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</si>
  <si>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</si>
  <si>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</si>
  <si>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</si>
  <si>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</si>
  <si>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</si>
  <si>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</si>
  <si>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</si>
  <si>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</si>
  <si>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</si>
  <si>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</si>
  <si>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</si>
  <si>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</si>
  <si>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</si>
  <si>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</si>
  <si>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</si>
  <si>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</si>
  <si>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</si>
  <si>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</si>
  <si>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</si>
  <si>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</si>
  <si>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</si>
  <si>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</si>
  <si>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</si>
  <si>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</si>
  <si>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</si>
  <si>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</si>
  <si>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</si>
  <si>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</si>
  <si>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</si>
  <si>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</si>
  <si>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</si>
  <si>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</si>
  <si>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</si>
  <si>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</si>
  <si>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</si>
  <si>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</si>
  <si>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</si>
  <si>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</si>
  <si>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</si>
  <si>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</si>
  <si>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</si>
  <si>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</si>
  <si>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</si>
  <si>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</si>
  <si>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</si>
  <si>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</si>
  <si>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</si>
  <si>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</si>
  <si>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</si>
  <si>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</si>
  <si>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</si>
  <si>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</si>
  <si>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</si>
  <si>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</si>
  <si>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</si>
  <si>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</si>
  <si>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</si>
  <si>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</si>
  <si>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</si>
  <si>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</si>
  <si>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</si>
  <si>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</si>
  <si>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</si>
  <si>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</si>
  <si>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</si>
  <si>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</si>
  <si>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</si>
  <si>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</si>
  <si>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</si>
  <si>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</si>
  <si>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</si>
  <si>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</si>
  <si>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</si>
  <si>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</si>
  <si>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</si>
  <si>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</si>
  <si>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</si>
  <si>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</si>
  <si>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</si>
  <si>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</si>
  <si>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</si>
  <si>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</si>
  <si>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</si>
  <si>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</si>
  <si>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</si>
  <si>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</si>
  <si>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</si>
  <si>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</si>
  <si>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</si>
  <si>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</si>
  <si>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</si>
  <si>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</si>
  <si>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</si>
  <si>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</si>
  <si>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</si>
  <si>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</si>
  <si>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</si>
  <si>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</si>
  <si>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</si>
  <si>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</si>
  <si>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</si>
  <si>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</si>
  <si>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</si>
  <si>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</si>
  <si>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</si>
  <si>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</si>
  <si>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</si>
  <si>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</si>
  <si>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</si>
  <si>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</si>
  <si>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</si>
  <si>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</si>
  <si>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</si>
  <si>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</si>
  <si>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</si>
  <si>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</si>
  <si>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</si>
  <si>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</si>
  <si>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</si>
  <si>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</si>
  <si>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</si>
  <si>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</si>
  <si>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</si>
  <si>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</si>
  <si>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</si>
  <si>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</si>
  <si>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</si>
  <si>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</si>
  <si>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</si>
  <si>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</si>
  <si>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</si>
  <si>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</si>
  <si>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</si>
  <si>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</si>
  <si>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</si>
  <si>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</si>
  <si>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</si>
  <si>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</si>
  <si>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</si>
  <si>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</si>
  <si>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</si>
  <si>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</si>
  <si>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</si>
  <si>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</si>
  <si>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</si>
  <si>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</si>
  <si>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</si>
  <si>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</si>
  <si>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</si>
  <si>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</si>
  <si>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</si>
  <si>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</si>
  <si>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</si>
  <si>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</si>
  <si>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</si>
  <si>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</si>
  <si>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</si>
  <si>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</si>
  <si>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</si>
  <si>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</si>
  <si>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</si>
  <si>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</si>
  <si>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</si>
  <si>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</si>
  <si>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</si>
  <si>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</si>
  <si>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</si>
  <si>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</si>
  <si>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</si>
  <si>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</si>
  <si>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</si>
  <si>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</si>
  <si>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</si>
  <si>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</si>
  <si>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</si>
  <si>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</si>
  <si>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</si>
  <si>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</si>
  <si>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</si>
  <si>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</si>
  <si>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</si>
  <si>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</si>
  <si>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</si>
  <si>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</si>
  <si>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</si>
  <si>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</si>
  <si>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</si>
  <si>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</si>
  <si>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</si>
  <si>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</si>
  <si>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</si>
  <si>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</si>
  <si>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</si>
  <si>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</si>
  <si>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</si>
  <si>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</si>
  <si>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</si>
  <si>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</si>
  <si>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</si>
  <si>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</si>
  <si>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</si>
  <si>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</si>
  <si>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</si>
  <si>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</si>
  <si>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</si>
  <si>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</si>
  <si>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</si>
  <si>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</si>
  <si>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</si>
  <si>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</si>
  <si>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</si>
  <si>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</si>
  <si>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</si>
  <si>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</si>
  <si>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</si>
  <si>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</si>
  <si>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</si>
  <si>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</si>
  <si>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</si>
  <si>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</si>
  <si>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</si>
  <si>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</si>
  <si>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</si>
  <si>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</si>
  <si>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</si>
  <si>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</si>
  <si>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</si>
  <si>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</si>
  <si>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</si>
  <si>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</si>
  <si>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</si>
  <si>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</si>
  <si>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</si>
  <si>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</si>
  <si>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</si>
  <si>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</si>
  <si>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</si>
  <si>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</si>
  <si>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</si>
  <si>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</si>
  <si>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</si>
  <si>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</si>
  <si>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</si>
  <si>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</si>
  <si>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</si>
  <si>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</si>
  <si>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</si>
  <si>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</si>
  <si>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</si>
  <si>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</si>
  <si>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</si>
  <si>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</si>
  <si>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</si>
  <si>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</si>
  <si>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</si>
  <si>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</si>
  <si>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</si>
  <si>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</si>
  <si>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</si>
  <si>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</si>
  <si>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</si>
  <si>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</si>
  <si>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</si>
  <si>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</si>
  <si>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</si>
  <si>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</si>
  <si>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</si>
  <si>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</si>
  <si>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</si>
  <si>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</si>
  <si>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</si>
  <si>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</si>
  <si>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</si>
  <si>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</si>
  <si>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</si>
  <si>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</si>
  <si>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</si>
  <si>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</si>
  <si>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</si>
  <si>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</si>
  <si>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</si>
  <si>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</si>
  <si>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</si>
  <si>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</si>
  <si>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</si>
  <si>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</si>
  <si>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</si>
  <si>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</si>
  <si>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</si>
  <si>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</si>
  <si>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</si>
  <si>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</si>
  <si>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</si>
  <si>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</si>
  <si>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</si>
  <si>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</si>
  <si>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</si>
  <si>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</si>
  <si>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</si>
  <si>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</si>
  <si>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</si>
  <si>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</si>
  <si>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</si>
  <si>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</si>
  <si>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</si>
  <si>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</si>
  <si>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</si>
  <si>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</si>
  <si>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</si>
  <si>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</si>
  <si>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</si>
  <si>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</si>
  <si>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</si>
  <si>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</si>
  <si>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</si>
  <si>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</si>
  <si>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</si>
  <si>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</si>
  <si>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</si>
  <si>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</si>
  <si>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</si>
  <si>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</si>
  <si>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</si>
  <si>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</si>
  <si>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</si>
  <si>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</si>
  <si>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</si>
  <si>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</si>
  <si>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</si>
  <si>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</si>
  <si>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</si>
  <si>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</si>
  <si>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</si>
  <si>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</si>
  <si>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</si>
  <si>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</si>
  <si>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</si>
  <si>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</si>
  <si>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</si>
  <si>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</si>
  <si>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</si>
  <si>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</si>
  <si>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</si>
  <si>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</si>
  <si>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</si>
  <si>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</si>
  <si>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</si>
  <si>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</si>
  <si>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</si>
  <si>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</si>
  <si>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</si>
  <si>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</si>
  <si>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</si>
  <si>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</si>
  <si>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</si>
  <si>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</si>
  <si>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</si>
  <si>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</si>
  <si>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</si>
  <si>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</si>
  <si>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</si>
  <si>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</si>
  <si>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</si>
  <si>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</si>
  <si>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</si>
  <si>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</si>
  <si>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</si>
  <si>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</si>
  <si>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</si>
  <si>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</si>
  <si>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</si>
  <si>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</si>
  <si>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</si>
  <si>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</si>
  <si>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</si>
  <si>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</si>
  <si>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</si>
  <si>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</si>
  <si>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</si>
  <si>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</si>
  <si>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</si>
  <si>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</si>
  <si>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</si>
  <si>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</si>
  <si>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</si>
  <si>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</si>
  <si>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</si>
  <si>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</si>
  <si>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</si>
  <si>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</si>
  <si>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</si>
  <si>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</si>
  <si>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</si>
  <si>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</si>
  <si>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</si>
  <si>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</si>
  <si>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</si>
  <si>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</si>
  <si>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</si>
  <si>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</si>
  <si>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</si>
  <si>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</si>
  <si>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</si>
  <si>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</si>
  <si>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</si>
  <si>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</si>
  <si>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</si>
  <si>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</si>
  <si>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</si>
  <si>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</si>
  <si>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</si>
  <si>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</si>
  <si>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</si>
  <si>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</si>
  <si>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</si>
  <si>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</si>
  <si>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</si>
  <si>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</si>
  <si>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</si>
  <si>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</si>
  <si>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</si>
  <si>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</si>
  <si>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</si>
  <si>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</si>
  <si>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</si>
  <si>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</si>
  <si>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</si>
  <si>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</si>
  <si>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</si>
  <si>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</si>
  <si>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</si>
  <si>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</si>
  <si>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</si>
  <si>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</si>
  <si>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</si>
  <si>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</si>
  <si>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</si>
  <si>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</si>
  <si>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</si>
  <si>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</si>
  <si>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</si>
  <si>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</si>
  <si>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</si>
  <si>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</si>
  <si>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</si>
  <si>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</si>
  <si>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</si>
  <si>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</si>
  <si>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</si>
  <si>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</si>
  <si>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</si>
  <si>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</si>
  <si>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</si>
  <si>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</si>
  <si>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</si>
  <si>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</si>
  <si>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</si>
  <si>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</si>
  <si>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</si>
  <si>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</si>
  <si>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</si>
  <si>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</si>
  <si>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</si>
  <si>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</si>
  <si>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</si>
  <si>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</si>
  <si>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</si>
  <si>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</si>
  <si>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</si>
  <si>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</si>
  <si>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</si>
  <si>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</si>
  <si>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</si>
  <si>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</si>
  <si>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</si>
  <si>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</si>
  <si>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</si>
  <si>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</si>
  <si>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</si>
  <si>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</si>
  <si>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</si>
  <si>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</si>
  <si>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</si>
  <si>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</si>
  <si>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</si>
  <si>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</si>
  <si>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</si>
  <si>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</si>
  <si>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</si>
  <si>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</si>
  <si>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</si>
  <si>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</si>
  <si>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</si>
  <si>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</si>
  <si>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</si>
  <si>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</si>
  <si>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</si>
  <si>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</si>
  <si>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</si>
  <si>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</si>
  <si>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</si>
  <si>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</si>
  <si>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</si>
  <si>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</si>
  <si>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</si>
  <si>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</si>
  <si>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</si>
  <si>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</si>
  <si>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</si>
  <si>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</si>
  <si>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</si>
  <si>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</si>
  <si>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</si>
  <si>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</si>
  <si>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</si>
  <si>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</si>
  <si>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</si>
  <si>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</si>
  <si>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</si>
  <si>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</si>
  <si>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</si>
  <si>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</si>
  <si>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</si>
  <si>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</si>
  <si>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</si>
  <si>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</si>
  <si>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</si>
  <si>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</si>
  <si>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</si>
  <si>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</si>
  <si>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</si>
  <si>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</si>
  <si>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</si>
  <si>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</si>
  <si>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</si>
  <si>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</si>
  <si>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</si>
  <si>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</si>
  <si>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</si>
  <si>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</si>
  <si>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</si>
  <si>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</si>
  <si>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</si>
  <si>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</si>
  <si>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</si>
  <si>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</si>
  <si>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</si>
  <si>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</si>
  <si>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</si>
  <si>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</si>
  <si>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</si>
  <si>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</si>
  <si>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</si>
  <si>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</si>
  <si>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</si>
  <si>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</si>
  <si>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</si>
  <si>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</si>
  <si>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</si>
  <si>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</si>
  <si>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</si>
  <si>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</si>
  <si>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</si>
  <si>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</si>
  <si>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</si>
  <si>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</si>
  <si>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</si>
  <si>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</si>
  <si>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</si>
  <si>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</si>
  <si>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</si>
  <si>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</si>
  <si>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</si>
  <si>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</si>
  <si>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</si>
  <si>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</si>
  <si>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</si>
  <si>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</si>
  <si>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</si>
  <si>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</si>
  <si>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</si>
  <si>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</si>
  <si>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</si>
  <si>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</si>
  <si>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</si>
  <si>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</si>
  <si>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</si>
  <si>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</si>
  <si>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</si>
  <si>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</si>
  <si>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</si>
  <si>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</si>
  <si>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</si>
  <si>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</si>
  <si>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</si>
  <si>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</si>
  <si>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</si>
  <si>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</si>
  <si>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</si>
  <si>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</si>
  <si>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</si>
  <si>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</si>
  <si>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</si>
  <si>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</si>
  <si>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</si>
  <si>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</si>
  <si>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</si>
  <si>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</si>
  <si>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</si>
  <si>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</si>
  <si>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</si>
  <si>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</si>
  <si>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</si>
  <si>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</si>
  <si>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</si>
  <si>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</si>
  <si>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</si>
  <si>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</si>
  <si>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</si>
  <si>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</si>
  <si>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</si>
  <si>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</si>
  <si>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</si>
  <si>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</si>
  <si>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</si>
  <si>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</si>
  <si>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</si>
  <si>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</si>
  <si>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</si>
  <si>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</si>
  <si>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</si>
  <si>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</si>
  <si>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</si>
  <si>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</si>
  <si>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</si>
  <si>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</si>
  <si>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</si>
  <si>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</si>
  <si>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</si>
  <si>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</si>
  <si>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</si>
  <si>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</si>
  <si>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</si>
  <si>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</si>
  <si>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</si>
  <si>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</si>
  <si>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</si>
  <si>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</si>
  <si>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</si>
  <si>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</si>
  <si>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</si>
  <si>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</si>
  <si>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</si>
  <si>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</si>
  <si>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</si>
  <si>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</si>
  <si>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</si>
  <si>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</si>
  <si>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</si>
  <si>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</si>
  <si>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</si>
  <si>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</si>
  <si>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</si>
  <si>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</si>
  <si>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</si>
  <si>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</si>
  <si>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</si>
  <si>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</si>
  <si>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</si>
  <si>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</si>
  <si>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</si>
  <si>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</si>
  <si>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</si>
  <si>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</si>
  <si>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</si>
  <si>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</si>
  <si>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</si>
  <si>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</si>
  <si>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</si>
  <si>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</si>
  <si>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</si>
  <si>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</si>
  <si>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</si>
  <si>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</si>
  <si>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</si>
  <si>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</si>
  <si>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</si>
  <si>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</si>
  <si>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</si>
  <si>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</si>
  <si>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</si>
  <si>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</si>
  <si>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</si>
  <si>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</si>
  <si>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</si>
  <si>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</si>
  <si>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</si>
  <si>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</si>
  <si>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</si>
  <si>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</si>
  <si>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</si>
  <si>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</si>
  <si>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</si>
  <si>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</si>
  <si>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</si>
  <si>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</si>
  <si>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</si>
  <si>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</si>
  <si>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</si>
  <si>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</si>
  <si>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</si>
  <si>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</si>
  <si>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</si>
  <si>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</si>
  <si>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</si>
  <si>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</si>
  <si>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</si>
  <si>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</si>
  <si>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</si>
  <si>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</si>
  <si>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</si>
  <si>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</si>
  <si>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</si>
  <si>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</si>
  <si>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</si>
  <si>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</si>
  <si>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</si>
  <si>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</si>
  <si>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</si>
  <si>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</si>
  <si>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</si>
  <si>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</si>
  <si>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</si>
  <si>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</si>
  <si>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</si>
  <si>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</si>
  <si>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</si>
  <si>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</si>
  <si>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</si>
  <si>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</si>
  <si>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</si>
  <si>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</si>
  <si>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</si>
  <si>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</si>
  <si>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</si>
  <si>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</si>
  <si>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</si>
  <si>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</si>
  <si>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</si>
  <si>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</si>
  <si>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</si>
  <si>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</si>
  <si>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</si>
  <si>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</si>
  <si>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</si>
  <si>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</si>
  <si>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</si>
  <si>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</si>
  <si>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</si>
  <si>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</si>
  <si>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</si>
  <si>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</si>
  <si>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</si>
  <si>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</si>
  <si>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</si>
  <si>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</si>
  <si>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</si>
  <si>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</si>
  <si>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</si>
  <si>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</si>
  <si>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</si>
  <si>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</si>
  <si>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</si>
  <si>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</si>
  <si>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</si>
  <si>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</si>
  <si>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</si>
  <si>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</si>
  <si>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</si>
  <si>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</si>
  <si>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</si>
  <si>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</si>
  <si>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</si>
  <si>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</si>
  <si>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</si>
  <si>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</si>
  <si>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</si>
  <si>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</si>
  <si>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</si>
  <si>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</si>
  <si>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</si>
  <si>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</si>
  <si>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</si>
  <si>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</si>
  <si>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</si>
  <si>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</si>
  <si>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</si>
  <si>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</si>
  <si>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</si>
  <si>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</si>
  <si>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</si>
  <si>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</si>
  <si>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</si>
  <si>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</si>
  <si>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</si>
  <si>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</si>
  <si>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</si>
  <si>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</si>
  <si>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</si>
  <si>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</si>
  <si>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</si>
  <si>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</si>
  <si>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</si>
  <si>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</si>
  <si>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</si>
  <si>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</si>
  <si>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</si>
  <si>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</si>
  <si>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</si>
  <si>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</si>
  <si>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</si>
  <si>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</si>
  <si>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</si>
  <si>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</si>
  <si>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</si>
  <si>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</si>
  <si>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</si>
  <si>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</si>
  <si>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</si>
  <si>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</si>
  <si>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</si>
  <si>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</si>
  <si>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</si>
  <si>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</si>
  <si>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</si>
  <si>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</si>
  <si>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</si>
  <si>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</si>
  <si>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</si>
  <si>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</si>
  <si>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</si>
  <si>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</si>
  <si>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</si>
  <si>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</si>
  <si>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</si>
  <si>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</si>
  <si>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</si>
  <si>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</si>
  <si>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</si>
  <si>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</si>
  <si>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</si>
  <si>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</si>
  <si>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</si>
  <si>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</si>
  <si>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</si>
  <si>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</si>
  <si>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</si>
  <si>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</si>
  <si>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</si>
  <si>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</si>
  <si>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</si>
  <si>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</si>
  <si>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</si>
  <si>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</si>
  <si>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</si>
  <si>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</si>
  <si>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</si>
  <si>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</si>
  <si>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</si>
  <si>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</si>
  <si>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</si>
  <si>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</si>
  <si>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</si>
  <si>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</si>
  <si>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</si>
  <si>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</si>
  <si>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</si>
  <si>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</si>
  <si>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</si>
  <si>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</si>
  <si>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</si>
  <si>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</si>
  <si>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</si>
  <si>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</si>
  <si>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</si>
  <si>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</si>
  <si>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</si>
  <si>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</si>
  <si>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</si>
  <si>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</si>
  <si>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</si>
  <si>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</si>
  <si>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</si>
  <si>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</si>
  <si>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</si>
  <si>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</si>
  <si>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</si>
  <si>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</si>
  <si>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</si>
  <si>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</si>
  <si>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</si>
  <si>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</si>
  <si>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</si>
  <si>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</si>
  <si>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</si>
  <si>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</si>
  <si>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</si>
  <si>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</si>
  <si>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</si>
  <si>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</si>
  <si>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</si>
  <si>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</si>
  <si>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</si>
  <si>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</si>
  <si>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</si>
  <si>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</si>
  <si>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</si>
  <si>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</si>
  <si>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</si>
  <si>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</si>
  <si>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</si>
  <si>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</si>
  <si>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</si>
  <si>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</si>
  <si>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</si>
  <si>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</si>
  <si>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</si>
  <si>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</si>
  <si>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</si>
  <si>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</si>
  <si>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</si>
  <si>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</si>
  <si>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</si>
  <si>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</si>
  <si>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</si>
  <si>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</si>
  <si>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</si>
  <si>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</si>
  <si>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</si>
  <si>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</si>
  <si>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</si>
  <si>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</si>
  <si>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</si>
  <si>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</si>
  <si>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</si>
  <si>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</si>
  <si>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</si>
  <si>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</si>
  <si>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</si>
  <si>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</si>
  <si>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</si>
  <si>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</si>
  <si>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</si>
  <si>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</si>
  <si>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</si>
  <si>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</si>
  <si>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</si>
  <si>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</si>
  <si>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</si>
  <si>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</si>
  <si>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</si>
  <si>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</si>
  <si>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</si>
  <si>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</si>
  <si>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</si>
  <si>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</si>
  <si>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</si>
  <si>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</si>
  <si>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</si>
  <si>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</si>
  <si>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</si>
  <si>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</si>
  <si>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</si>
  <si>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</si>
  <si>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</si>
  <si>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</si>
  <si>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</si>
  <si>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</si>
  <si>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</si>
  <si>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</si>
  <si>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</si>
  <si>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</si>
  <si>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</si>
  <si>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</si>
  <si>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</si>
  <si>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</si>
  <si>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</si>
  <si>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</si>
  <si>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</si>
  <si>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</si>
  <si>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</si>
  <si>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</si>
  <si>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</si>
  <si>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</si>
  <si>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</si>
  <si>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</si>
  <si>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</si>
  <si>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</si>
  <si>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</si>
  <si>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</si>
  <si>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</si>
  <si>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</si>
  <si>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</si>
  <si>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</si>
  <si>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</si>
  <si>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</si>
  <si>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</si>
  <si>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</si>
  <si>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</si>
  <si>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</si>
  <si>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</si>
  <si>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</si>
  <si>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</si>
  <si>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</si>
  <si>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</si>
  <si>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</si>
  <si>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</si>
  <si>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</si>
  <si>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</si>
  <si>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</si>
  <si>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</si>
  <si>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</si>
  <si>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</si>
  <si>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</si>
  <si>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</si>
  <si>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</si>
  <si>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</si>
  <si>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</si>
  <si>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</si>
  <si>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</si>
  <si>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</si>
  <si>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</si>
  <si>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</si>
  <si>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</si>
  <si>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</si>
  <si>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</si>
  <si>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</si>
  <si>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</si>
  <si>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</si>
  <si>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</si>
  <si>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</si>
  <si>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</si>
  <si>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</si>
  <si>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</si>
  <si>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</si>
  <si>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</si>
  <si>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</si>
  <si>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</si>
  <si>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</si>
  <si>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</si>
  <si>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</si>
  <si>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</si>
  <si>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</si>
  <si>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</si>
  <si>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</si>
  <si>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</si>
  <si>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</si>
  <si>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</si>
  <si>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</si>
  <si>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</si>
  <si>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</si>
  <si>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</si>
  <si>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</si>
  <si>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</si>
  <si>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</si>
  <si>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</si>
  <si>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</si>
  <si>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</si>
  <si>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</si>
  <si>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</si>
  <si>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</si>
  <si>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</si>
  <si>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</si>
  <si>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</si>
  <si>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</si>
  <si>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</si>
  <si>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</si>
  <si>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</si>
  <si>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</si>
  <si>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</si>
  <si>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</si>
  <si>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</si>
  <si>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</si>
  <si>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</si>
  <si>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</si>
  <si>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</si>
  <si>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</si>
  <si>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</si>
  <si>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</si>
  <si>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</si>
  <si>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</si>
  <si>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</si>
  <si>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</si>
  <si>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</si>
  <si>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</si>
  <si>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</si>
  <si>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</si>
  <si>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</si>
  <si>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</si>
  <si>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</si>
  <si>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</si>
  <si>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</si>
  <si>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</si>
  <si>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</si>
  <si>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</si>
  <si>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</si>
  <si>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</si>
  <si>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</si>
  <si>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</si>
  <si>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</si>
  <si>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</si>
  <si>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</si>
  <si>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</si>
  <si>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</si>
  <si>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</si>
  <si>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</si>
  <si>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</si>
  <si>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</si>
  <si>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</si>
  <si>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</si>
  <si>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</si>
  <si>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</si>
  <si>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</si>
  <si>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</si>
  <si>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</si>
  <si>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</si>
  <si>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</si>
  <si>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</si>
  <si>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</si>
  <si>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</si>
  <si>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</si>
  <si>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</si>
  <si>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</si>
  <si>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</si>
  <si>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</si>
  <si>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</si>
  <si>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</si>
  <si>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</si>
  <si>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</si>
  <si>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</si>
  <si>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</si>
  <si>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</si>
  <si>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</si>
  <si>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</si>
  <si>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</si>
  <si>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</si>
  <si>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</si>
  <si>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</si>
  <si>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</si>
  <si>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</si>
  <si>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</si>
  <si>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</si>
  <si>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</si>
  <si>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</si>
  <si>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</si>
  <si>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</si>
  <si>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</si>
  <si>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</si>
  <si>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</si>
  <si>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</si>
  <si>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</si>
  <si>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</si>
  <si>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</si>
  <si>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</si>
  <si>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</si>
  <si>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</si>
  <si>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</si>
  <si>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</si>
  <si>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</si>
  <si>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</si>
  <si>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</si>
  <si>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</si>
  <si>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</si>
  <si>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</si>
  <si>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</si>
  <si>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</si>
  <si>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</si>
  <si>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</si>
  <si>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</si>
  <si>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</si>
  <si>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</si>
  <si>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</si>
  <si>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</si>
  <si>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</si>
  <si>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</si>
  <si>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</si>
  <si>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</si>
  <si>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</si>
  <si>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</si>
  <si>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</si>
  <si>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</si>
  <si>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</si>
  <si>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</si>
  <si>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</si>
  <si>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</si>
  <si>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</si>
  <si>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</si>
  <si>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</si>
  <si>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</si>
  <si>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</si>
  <si>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</si>
  <si>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</si>
  <si>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</si>
  <si>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</si>
  <si>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</si>
  <si>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</si>
  <si>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</si>
  <si>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</si>
  <si>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</si>
  <si>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</si>
  <si>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</si>
  <si>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</si>
  <si>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</si>
  <si>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</si>
  <si>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</si>
  <si>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</si>
  <si>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</si>
  <si>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</si>
  <si>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</si>
  <si>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</si>
  <si>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</si>
  <si>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</si>
  <si>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</si>
  <si>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</si>
  <si>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</si>
  <si>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</si>
  <si>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</si>
  <si>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</si>
  <si>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</si>
  <si>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</si>
  <si>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</si>
  <si>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</si>
  <si>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</si>
  <si>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</si>
  <si>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</si>
  <si>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</si>
  <si>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</si>
  <si>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</si>
  <si>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</si>
  <si>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</si>
  <si>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</si>
  <si>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</si>
  <si>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</si>
  <si>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</si>
  <si>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</si>
  <si>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</si>
  <si>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</si>
  <si>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</si>
  <si>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</si>
  <si>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</si>
  <si>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</si>
  <si>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</si>
  <si>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</si>
  <si>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</si>
  <si>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</si>
  <si>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</si>
  <si>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</si>
  <si>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</si>
  <si>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</si>
  <si>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</si>
  <si>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</si>
  <si>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</si>
  <si>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</si>
  <si>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</si>
  <si>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</si>
  <si>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</si>
  <si>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</si>
  <si>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</si>
  <si>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</si>
  <si>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</si>
  <si>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</si>
  <si>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</si>
  <si>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</si>
  <si>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</si>
  <si>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</si>
  <si>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</si>
  <si>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</si>
  <si>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</si>
  <si>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</si>
  <si>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</si>
  <si>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</si>
  <si>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</si>
  <si>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</si>
  <si>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</si>
  <si>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</si>
  <si>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</si>
  <si>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</si>
  <si>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</si>
  <si>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</si>
  <si>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</si>
  <si>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</si>
  <si>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</si>
  <si>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</si>
  <si>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</si>
  <si>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</si>
  <si>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</si>
  <si>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</si>
  <si>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</si>
  <si>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</si>
  <si>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</si>
  <si>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</si>
  <si>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</si>
  <si>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</si>
  <si>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</si>
  <si>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</si>
  <si>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</si>
  <si>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</si>
  <si>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</si>
  <si>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</si>
  <si>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</si>
  <si>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</si>
  <si>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</si>
  <si>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</si>
  <si>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</si>
  <si>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</si>
  <si>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</si>
  <si>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</si>
  <si>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</si>
  <si>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</si>
  <si>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</si>
  <si>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</si>
  <si>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</si>
  <si>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</si>
  <si>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</si>
  <si>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</si>
  <si>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</si>
  <si>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</si>
  <si>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</si>
  <si>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</si>
  <si>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</si>
  <si>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</si>
  <si>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</si>
  <si>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</si>
  <si>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</si>
  <si>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</si>
  <si>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</si>
  <si>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</si>
  <si>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</si>
  <si>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</si>
  <si>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</si>
  <si>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</si>
  <si>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</si>
  <si>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</si>
  <si>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</si>
  <si>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</si>
  <si>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</si>
  <si>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</si>
  <si>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</si>
  <si>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</si>
  <si>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</si>
  <si>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</si>
  <si>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</si>
  <si>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</si>
  <si>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</si>
  <si>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</si>
  <si>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</si>
  <si>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</si>
  <si>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</si>
  <si>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</si>
  <si>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</si>
  <si>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</si>
  <si>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</si>
  <si>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</si>
  <si>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</si>
  <si>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</si>
  <si>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</si>
  <si>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</si>
  <si>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</si>
  <si>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</si>
  <si>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</si>
  <si>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</si>
  <si>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</si>
  <si>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</si>
  <si>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</si>
  <si>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</si>
  <si>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</si>
  <si>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</si>
  <si>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</si>
  <si>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</si>
  <si>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</si>
  <si>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</si>
  <si>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</si>
  <si>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</si>
  <si>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</si>
  <si>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</si>
  <si>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</si>
  <si>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</si>
  <si>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</si>
  <si>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</si>
  <si>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</si>
  <si>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</si>
  <si>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</si>
  <si>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</si>
  <si>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</si>
  <si>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</si>
  <si>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</si>
  <si>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</si>
  <si>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</si>
  <si>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</si>
  <si>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</si>
  <si>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</si>
  <si>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</si>
  <si>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</si>
  <si>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</si>
  <si>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</si>
  <si>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</si>
  <si>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</si>
  <si>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</si>
  <si>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</si>
  <si>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</si>
  <si>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</si>
  <si>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</si>
  <si>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</si>
  <si>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</si>
  <si>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</si>
  <si>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</si>
  <si>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</si>
  <si>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</si>
  <si>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</si>
  <si>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</si>
  <si>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</si>
  <si>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</si>
  <si>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</si>
  <si>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</si>
  <si>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</si>
  <si>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</si>
  <si>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</si>
  <si>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</si>
  <si>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</si>
  <si>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</si>
  <si>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</si>
  <si>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</si>
  <si>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</si>
  <si>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</si>
  <si>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</si>
  <si>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</si>
  <si>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</si>
  <si>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</si>
  <si>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</si>
  <si>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</si>
  <si>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</si>
  <si>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</si>
  <si>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</si>
  <si>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</si>
  <si>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</si>
  <si>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</si>
  <si>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</si>
  <si>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</si>
  <si>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</si>
  <si>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</si>
  <si>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</si>
  <si>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</si>
  <si>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</si>
  <si>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</si>
  <si>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</si>
  <si>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</si>
  <si>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</si>
  <si>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</si>
  <si>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</si>
  <si>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</si>
  <si>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</si>
  <si>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</si>
  <si>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</si>
  <si>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</si>
  <si>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</si>
  <si>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</si>
  <si>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</si>
  <si>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</si>
  <si>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</si>
  <si>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</si>
  <si>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</si>
  <si>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</si>
  <si>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</si>
  <si>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</si>
  <si>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</si>
  <si>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</si>
  <si>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</si>
  <si>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</si>
  <si>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</si>
  <si>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</si>
  <si>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</si>
  <si>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</si>
  <si>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</si>
  <si>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</si>
  <si>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</si>
  <si>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</si>
  <si>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</si>
  <si>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</si>
  <si>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</si>
  <si>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</si>
  <si>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</si>
  <si>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</si>
  <si>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</si>
  <si>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</si>
  <si>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</si>
  <si>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</si>
  <si>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</si>
  <si>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</si>
  <si>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</si>
  <si>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</si>
  <si>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</si>
  <si>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</si>
  <si>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</si>
  <si>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</si>
  <si>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</si>
  <si>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</si>
  <si>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</si>
  <si>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</si>
  <si>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</si>
  <si>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</si>
  <si>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</si>
  <si>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</si>
  <si>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</si>
  <si>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</si>
  <si>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</si>
  <si>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</si>
  <si>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</si>
  <si>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</si>
  <si>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</si>
  <si>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</si>
  <si>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</si>
  <si>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</si>
  <si>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</si>
  <si>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</si>
  <si>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</si>
  <si>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</si>
  <si>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</si>
  <si>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</si>
  <si>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</si>
  <si>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</si>
  <si>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</si>
  <si>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</si>
  <si>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</si>
  <si>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</si>
  <si>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</si>
  <si>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</si>
  <si>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</si>
  <si>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</si>
  <si>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</si>
  <si>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</si>
  <si>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</si>
  <si>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</si>
  <si>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</si>
  <si>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</si>
  <si>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</si>
  <si>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</si>
  <si>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</si>
  <si>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</si>
  <si>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</si>
  <si>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</si>
  <si>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</si>
  <si>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</si>
  <si>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</si>
  <si>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</si>
  <si>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</si>
  <si>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</si>
  <si>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</si>
  <si>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</si>
  <si>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</si>
  <si>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</si>
  <si>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</si>
  <si>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</si>
  <si>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</si>
  <si>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</si>
  <si>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</si>
  <si>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</si>
  <si>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</si>
  <si>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</si>
  <si>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</si>
  <si>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</si>
  <si>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</si>
  <si>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</si>
  <si>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</si>
  <si>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</si>
  <si>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</si>
  <si>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</si>
  <si>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</si>
  <si>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</si>
  <si>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</si>
  <si>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</si>
  <si>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</si>
  <si>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</si>
  <si>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</si>
  <si>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</si>
  <si>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</si>
  <si>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</si>
  <si>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</si>
  <si>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</si>
  <si>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</si>
  <si>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</si>
  <si>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</si>
  <si>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</si>
  <si>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</si>
  <si>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</si>
  <si>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</si>
  <si>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</si>
  <si>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</si>
  <si>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</si>
  <si>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</si>
  <si>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</si>
  <si>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</si>
  <si>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</si>
  <si>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</si>
  <si>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</si>
  <si>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</si>
  <si>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</si>
  <si>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</si>
  <si>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</si>
  <si>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</si>
  <si>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</si>
  <si>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</si>
  <si>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</si>
  <si>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</si>
  <si>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</si>
  <si>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</si>
  <si>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</si>
  <si>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</si>
  <si>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</si>
  <si>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</si>
  <si>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</si>
  <si>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</si>
  <si>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</si>
  <si>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</si>
  <si>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</si>
  <si>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</si>
  <si>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</si>
  <si>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</si>
  <si>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</si>
  <si>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</si>
  <si>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</si>
  <si>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</si>
  <si>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</si>
  <si>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</si>
  <si>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</si>
  <si>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</si>
  <si>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</si>
  <si>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</si>
  <si>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</si>
  <si>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</si>
  <si>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</si>
  <si>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</si>
  <si>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</si>
  <si>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</si>
  <si>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</si>
  <si>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</si>
  <si>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</si>
  <si>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</si>
  <si>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</si>
  <si>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</si>
  <si>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</si>
  <si>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</si>
  <si>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</si>
  <si>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</si>
  <si>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</si>
  <si>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</si>
  <si>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</si>
  <si>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</si>
  <si>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</si>
  <si>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</si>
  <si>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</si>
  <si>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</si>
  <si>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</si>
  <si>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</si>
  <si>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</si>
  <si>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</si>
  <si>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</si>
  <si>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</si>
  <si>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</si>
  <si>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</si>
  <si>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</si>
  <si>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</si>
  <si>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</si>
  <si>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</si>
  <si>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</si>
  <si>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</si>
  <si>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</si>
  <si>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</si>
  <si>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</si>
  <si>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</si>
  <si>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</si>
  <si>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</si>
  <si>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</si>
  <si>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</si>
  <si>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</si>
  <si>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</si>
  <si>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</si>
  <si>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</si>
  <si>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</si>
  <si>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</si>
  <si>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</si>
  <si>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</si>
  <si>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</si>
  <si>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</si>
  <si>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</si>
  <si>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</si>
  <si>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</si>
  <si>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</si>
  <si>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</si>
  <si>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</si>
  <si>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</si>
  <si>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</si>
  <si>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</si>
  <si>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</si>
  <si>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</si>
  <si>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</si>
  <si>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</si>
  <si>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</si>
  <si>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</si>
  <si>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</si>
  <si>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</si>
  <si>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</si>
  <si>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</si>
  <si>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</si>
  <si>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</si>
  <si>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</si>
  <si>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</si>
  <si>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</si>
  <si>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</si>
  <si>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</si>
  <si>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</si>
  <si>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</si>
  <si>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</si>
  <si>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</si>
  <si>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</si>
  <si>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</si>
  <si>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</si>
  <si>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</si>
  <si>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</si>
  <si>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</si>
  <si>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</si>
  <si>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</si>
  <si>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</si>
  <si>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</si>
  <si>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</si>
  <si>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</si>
  <si>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</si>
  <si>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</si>
  <si>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</si>
  <si>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</si>
  <si>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</si>
  <si>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</si>
  <si>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</si>
  <si>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</si>
  <si>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</si>
  <si>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</si>
  <si>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</si>
  <si>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</si>
  <si>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</si>
  <si>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</si>
  <si>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</si>
  <si>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</si>
  <si>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</si>
  <si>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</si>
  <si>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</si>
  <si>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</si>
  <si>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</si>
  <si>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</si>
  <si>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</si>
  <si>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</si>
  <si>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</si>
  <si>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</si>
  <si>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</si>
  <si>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</si>
  <si>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</si>
  <si>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</si>
  <si>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</si>
  <si>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</si>
  <si>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</si>
  <si>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</si>
  <si>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</si>
  <si>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</si>
  <si>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</si>
  <si>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</si>
  <si>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</si>
  <si>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</si>
  <si>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</si>
  <si>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</si>
  <si>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</si>
  <si>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</si>
  <si>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</si>
  <si>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</si>
  <si>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</si>
  <si>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</si>
  <si>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</si>
  <si>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</si>
  <si>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</si>
  <si>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</si>
  <si>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</si>
  <si>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</si>
  <si>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</si>
  <si>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</si>
  <si>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</si>
  <si>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</si>
  <si>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</si>
  <si>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</si>
  <si>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</si>
  <si>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</si>
  <si>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</si>
  <si>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</si>
  <si>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</si>
  <si>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</si>
  <si>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</si>
  <si>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</si>
  <si>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</si>
  <si>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</si>
  <si>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</si>
  <si>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</si>
  <si>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</si>
  <si>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</si>
  <si>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</si>
  <si>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</si>
  <si>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</si>
  <si>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</si>
  <si>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</si>
  <si>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</si>
  <si>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</si>
  <si>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</si>
  <si>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</si>
  <si>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</si>
  <si>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</si>
  <si>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</si>
  <si>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</si>
  <si>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</si>
  <si>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</si>
  <si>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</si>
  <si>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</si>
  <si>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</si>
  <si>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</si>
  <si>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</si>
  <si>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</si>
  <si>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</si>
  <si>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</si>
  <si>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</si>
  <si>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</si>
  <si>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</si>
  <si>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</si>
  <si>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</si>
  <si>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</si>
  <si>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</si>
  <si>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</si>
  <si>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</si>
  <si>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</si>
  <si>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</si>
  <si>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</si>
  <si>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</si>
  <si>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</si>
  <si>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</si>
  <si>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</si>
  <si>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</si>
  <si>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</si>
  <si>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</si>
  <si>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</si>
  <si>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</si>
  <si>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</si>
  <si>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</si>
  <si>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</si>
  <si>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</si>
  <si>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</si>
  <si>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</si>
  <si>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</si>
  <si>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</si>
  <si>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</si>
  <si>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</si>
  <si>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</si>
  <si>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</si>
  <si>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</si>
  <si>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</si>
  <si>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</si>
  <si>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</si>
  <si>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</si>
  <si>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</si>
  <si>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</si>
  <si>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</si>
  <si>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</si>
  <si>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</si>
  <si>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</si>
  <si>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</si>
  <si>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</si>
  <si>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</si>
  <si>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</si>
  <si>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</si>
  <si>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</si>
  <si>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</si>
  <si>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</si>
  <si>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</si>
  <si>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</si>
  <si>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</si>
  <si>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</si>
  <si>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</si>
  <si>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</si>
  <si>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</si>
  <si>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</si>
  <si>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</si>
  <si>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</si>
  <si>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</si>
  <si>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</si>
  <si>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</si>
  <si>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</si>
  <si>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</si>
  <si>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</si>
  <si>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</si>
  <si>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</si>
  <si>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</si>
  <si>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</si>
  <si>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</si>
  <si>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</si>
  <si>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</si>
  <si>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</si>
  <si>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</si>
  <si>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</si>
  <si>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</si>
  <si>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</si>
  <si>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</si>
  <si>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</si>
  <si>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</si>
  <si>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</si>
  <si>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</si>
  <si>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</si>
  <si>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</si>
  <si>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</si>
  <si>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</si>
  <si>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</si>
  <si>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</si>
  <si>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</si>
  <si>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</si>
  <si>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</si>
  <si>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</si>
  <si>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</si>
  <si>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</si>
  <si>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</si>
  <si>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</si>
  <si>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</si>
  <si>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</si>
  <si>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</si>
  <si>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</si>
  <si>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</si>
  <si>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</si>
  <si>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</si>
  <si>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</si>
  <si>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</si>
  <si>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</si>
  <si>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</si>
  <si>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</si>
  <si>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</si>
  <si>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</si>
  <si>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</si>
  <si>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</si>
  <si>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</si>
  <si>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</si>
  <si>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</si>
  <si>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</si>
  <si>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</si>
  <si>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</si>
  <si>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</si>
  <si>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</si>
  <si>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</si>
  <si>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</si>
  <si>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</si>
  <si>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</si>
  <si>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</si>
  <si>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</si>
  <si>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</si>
  <si>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</si>
  <si>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</si>
  <si>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</si>
  <si>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</si>
  <si>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</si>
  <si>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</si>
  <si>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</si>
  <si>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</si>
  <si>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</si>
  <si>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</si>
  <si>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</si>
  <si>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</si>
  <si>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</si>
  <si>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</si>
  <si>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</si>
  <si>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</si>
  <si>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</si>
  <si>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</si>
  <si>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</si>
  <si>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</si>
  <si>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</si>
  <si>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</si>
  <si>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</si>
  <si>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</si>
  <si>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</si>
  <si>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</si>
  <si>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</si>
  <si>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</si>
  <si>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</si>
  <si>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</si>
  <si>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</si>
  <si>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</si>
  <si>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</si>
  <si>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</si>
  <si>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</si>
  <si>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</si>
  <si>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</si>
  <si>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</si>
  <si>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</si>
  <si>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</si>
  <si>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</si>
  <si>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</si>
  <si>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</si>
  <si>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</si>
  <si>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</si>
  <si>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</si>
  <si>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</si>
  <si>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</si>
  <si>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</si>
  <si>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</si>
  <si>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</si>
  <si>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</si>
  <si>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</si>
  <si>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</si>
  <si>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</si>
  <si>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</si>
  <si>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</si>
  <si>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</si>
  <si>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</si>
  <si>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</si>
  <si>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</si>
  <si>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</si>
  <si>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</si>
  <si>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</si>
  <si>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</si>
  <si>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</si>
  <si>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</si>
  <si>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</si>
  <si>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</si>
  <si>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</si>
  <si>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</si>
  <si>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</si>
  <si>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</si>
  <si>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</si>
  <si>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</si>
  <si>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</si>
  <si>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</si>
  <si>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</si>
  <si>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</si>
  <si>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</si>
  <si>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</si>
  <si>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</si>
  <si>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</si>
  <si>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</si>
  <si>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</si>
  <si>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</si>
  <si>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</si>
  <si>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</si>
  <si>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</si>
  <si>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</si>
  <si>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</si>
  <si>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</si>
  <si>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</si>
  <si>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</si>
  <si>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</si>
  <si>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</si>
  <si>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</si>
  <si>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</si>
  <si>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</si>
  <si>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</si>
  <si>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</si>
  <si>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</si>
  <si>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</si>
  <si>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</si>
  <si>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</si>
  <si>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</si>
  <si>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</si>
  <si>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</si>
  <si>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</si>
  <si>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</si>
  <si>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</si>
  <si>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</si>
  <si>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</si>
  <si>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</si>
  <si>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</si>
  <si>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</si>
  <si>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</si>
  <si>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</si>
  <si>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</si>
  <si>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</si>
  <si>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</si>
  <si>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</si>
  <si>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</si>
  <si>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</si>
  <si>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</si>
  <si>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</si>
  <si>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</si>
  <si>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</si>
  <si>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</si>
  <si>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</si>
  <si>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</si>
  <si>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</si>
  <si>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</si>
  <si>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</si>
  <si>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</si>
  <si>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</si>
  <si>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</si>
  <si>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</si>
  <si>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</si>
  <si>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</si>
  <si>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</si>
  <si>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</si>
  <si>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</si>
  <si>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</si>
  <si>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</si>
  <si>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</si>
  <si>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</si>
  <si>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</si>
  <si>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</si>
  <si>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</si>
  <si>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</si>
  <si>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</si>
  <si>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</si>
  <si>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</si>
  <si>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</si>
  <si>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</si>
  <si>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</si>
  <si>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</si>
  <si>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</si>
  <si>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</si>
  <si>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</si>
  <si>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</si>
  <si>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</si>
  <si>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</si>
  <si>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</si>
  <si>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</si>
  <si>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</si>
  <si>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</si>
  <si>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</si>
  <si>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</si>
  <si>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</si>
  <si>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</si>
  <si>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</si>
  <si>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</si>
  <si>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</si>
  <si>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</si>
  <si>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</si>
  <si>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</si>
  <si>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</si>
  <si>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</si>
  <si>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</si>
  <si>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</si>
  <si>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</si>
  <si>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</si>
  <si>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</si>
  <si>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</si>
  <si>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</si>
  <si>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</si>
  <si>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</si>
  <si>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</si>
  <si>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</si>
  <si>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</si>
  <si>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</si>
  <si>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</si>
  <si>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</si>
  <si>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</si>
  <si>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</si>
  <si>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</si>
  <si>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</si>
  <si>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</si>
  <si>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</si>
  <si>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</si>
  <si>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</si>
  <si>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</si>
  <si>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</si>
  <si>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</si>
  <si>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</si>
  <si>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</si>
  <si>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</si>
  <si>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</si>
  <si>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</si>
  <si>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</si>
  <si>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</si>
  <si>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</si>
  <si>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</si>
  <si>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</si>
  <si>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</si>
  <si>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</si>
  <si>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</si>
  <si>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</si>
  <si>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</si>
  <si>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</si>
  <si>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</si>
  <si>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</si>
  <si>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</si>
  <si>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</si>
  <si>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</si>
  <si>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</si>
  <si>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</si>
  <si>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</si>
  <si>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</si>
  <si>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</si>
  <si>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</si>
  <si>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</si>
  <si>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</si>
  <si>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</si>
  <si>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</si>
  <si>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</si>
  <si>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</si>
  <si>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</si>
  <si>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</si>
  <si>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</si>
  <si>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</si>
  <si>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</si>
  <si>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</si>
  <si>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</si>
  <si>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</si>
  <si>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</si>
  <si>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</si>
  <si>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</si>
  <si>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</si>
  <si>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</si>
  <si>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</si>
  <si>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</si>
  <si>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</si>
  <si>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</si>
  <si>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</si>
  <si>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</si>
  <si>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</si>
  <si>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</si>
  <si>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</si>
  <si>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</si>
  <si>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</si>
  <si>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</si>
  <si>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</si>
  <si>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</si>
  <si>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</si>
  <si>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</si>
  <si>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</si>
  <si>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</si>
  <si>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</si>
  <si>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</si>
  <si>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</si>
  <si>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</si>
  <si>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</si>
  <si>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</si>
  <si>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</si>
  <si>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</si>
  <si>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</si>
  <si>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</si>
  <si>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</si>
  <si>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</si>
  <si>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</si>
  <si>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</si>
  <si>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</si>
  <si>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</si>
  <si>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</si>
  <si>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</si>
  <si>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</si>
  <si>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</si>
  <si>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</si>
  <si>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</si>
  <si>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</si>
  <si>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</si>
  <si>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</si>
  <si>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</si>
  <si>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</si>
  <si>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</si>
  <si>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</si>
  <si>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</si>
  <si>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</si>
  <si>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</si>
  <si>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</si>
  <si>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</si>
  <si>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</si>
  <si>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</si>
  <si>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</si>
  <si>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</si>
  <si>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</si>
  <si>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</si>
  <si>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</si>
  <si>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</si>
  <si>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</si>
  <si>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</si>
  <si>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</si>
  <si>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</si>
  <si>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</si>
  <si>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</si>
  <si>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</si>
  <si>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</si>
  <si>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</si>
  <si>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</si>
  <si>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</si>
  <si>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</si>
  <si>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</si>
  <si>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</si>
  <si>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</si>
  <si>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</si>
  <si>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</si>
  <si>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</si>
  <si>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</si>
  <si>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</si>
  <si>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</si>
  <si>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</si>
  <si>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</si>
  <si>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</si>
  <si>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</si>
  <si>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</si>
  <si>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</si>
  <si>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</si>
  <si>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</si>
  <si>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</si>
  <si>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</si>
  <si>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</si>
  <si>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</si>
  <si>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</si>
  <si>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</si>
  <si>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</si>
  <si>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</si>
  <si>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</si>
  <si>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</si>
  <si>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</si>
  <si>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</si>
  <si>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</si>
  <si>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</si>
  <si>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</si>
  <si>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</si>
  <si>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</si>
  <si>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</si>
  <si>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</si>
  <si>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</si>
  <si>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</si>
  <si>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</si>
  <si>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</si>
  <si>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</si>
  <si>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</si>
  <si>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</si>
  <si>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</si>
  <si>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</si>
  <si>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</si>
  <si>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</si>
  <si>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</si>
  <si>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</si>
  <si>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</si>
  <si>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</si>
  <si>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</si>
  <si>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</si>
  <si>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</si>
  <si>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</si>
  <si>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</si>
  <si>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</si>
  <si>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</si>
  <si>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</si>
  <si>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</si>
  <si>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</si>
  <si>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</si>
  <si>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</si>
  <si>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</si>
  <si>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</si>
  <si>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</si>
  <si>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</si>
  <si>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</si>
  <si>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</si>
  <si>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</si>
  <si>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</si>
  <si>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</si>
  <si>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</si>
  <si>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</si>
  <si>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</si>
  <si>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</si>
  <si>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</si>
  <si>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</si>
  <si>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</si>
  <si>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</si>
  <si>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</si>
  <si>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</si>
  <si>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</si>
  <si>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</si>
  <si>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</si>
  <si>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</si>
  <si>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</si>
  <si>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</si>
  <si>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</si>
  <si>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</si>
  <si>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</si>
  <si>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</si>
  <si>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</si>
  <si>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</si>
  <si>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</si>
  <si>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</si>
  <si>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</si>
  <si>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</si>
  <si>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</si>
  <si>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</si>
  <si>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</si>
  <si>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</si>
  <si>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</si>
  <si>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</si>
  <si>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</si>
  <si>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</si>
  <si>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</si>
  <si>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</si>
  <si>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</si>
  <si>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</si>
  <si>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</si>
  <si>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</si>
  <si>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</si>
  <si>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</si>
  <si>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</si>
  <si>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</si>
  <si>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</si>
  <si>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</si>
  <si>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</si>
  <si>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</si>
  <si>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</si>
  <si>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</si>
  <si>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</si>
  <si>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</si>
  <si>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</si>
  <si>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</si>
  <si>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</si>
  <si>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</si>
  <si>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</si>
  <si>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</si>
  <si>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</si>
  <si>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</si>
  <si>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</si>
  <si>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</si>
  <si>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</si>
  <si>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</si>
  <si>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</si>
  <si>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</si>
  <si>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</si>
  <si>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</si>
  <si>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</si>
  <si>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</si>
  <si>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</si>
  <si>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</si>
  <si>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</si>
  <si>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</si>
  <si>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</si>
  <si>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</si>
  <si>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</si>
  <si>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</si>
  <si>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</si>
  <si>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</si>
  <si>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</si>
  <si>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</si>
  <si>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</si>
  <si>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</si>
  <si>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</si>
  <si>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</si>
  <si>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</si>
  <si>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</si>
  <si>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</si>
  <si>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</si>
  <si>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</si>
  <si>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</si>
  <si>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</si>
  <si>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</si>
  <si>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</si>
  <si>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</si>
  <si>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</si>
  <si>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</si>
  <si>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</si>
  <si>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</si>
  <si>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</si>
  <si>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</si>
  <si>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</si>
  <si>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</si>
  <si>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</si>
  <si>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</si>
  <si>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</si>
  <si>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</si>
  <si>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</si>
  <si>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</si>
  <si>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</si>
  <si>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</si>
  <si>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</si>
  <si>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</si>
  <si>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</si>
  <si>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</si>
  <si>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</si>
  <si>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</si>
  <si>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</si>
  <si>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</si>
  <si>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</si>
  <si>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</si>
  <si>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</si>
  <si>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</si>
  <si>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</si>
  <si>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</si>
  <si>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</si>
  <si>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</si>
  <si>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</si>
  <si>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</si>
  <si>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</si>
  <si>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</si>
  <si>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</si>
  <si>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</si>
  <si>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</si>
  <si>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</si>
  <si>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</si>
  <si>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</si>
  <si>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</si>
  <si>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</si>
  <si>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</si>
  <si>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</si>
  <si>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</si>
  <si>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</si>
  <si>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</si>
  <si>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</si>
  <si>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</si>
  <si>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</si>
  <si>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</si>
  <si>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</si>
  <si>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</si>
  <si>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</si>
  <si>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</si>
  <si>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</si>
  <si>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</si>
  <si>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</si>
  <si>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</si>
  <si>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</si>
  <si>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</si>
  <si>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</si>
  <si>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</si>
  <si>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</si>
  <si>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</si>
  <si>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</si>
  <si>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</si>
  <si>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</si>
  <si>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</si>
  <si>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</si>
  <si>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</si>
  <si>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</si>
  <si>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</si>
  <si>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</si>
  <si>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</si>
  <si>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</si>
  <si>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</si>
  <si>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</si>
  <si>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</si>
  <si>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</si>
  <si>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</si>
  <si>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</si>
  <si>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</si>
  <si>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</si>
  <si>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</si>
  <si>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</si>
  <si>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</si>
  <si>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</si>
  <si>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</si>
  <si>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</si>
  <si>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</si>
  <si>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</si>
  <si>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</si>
  <si>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</si>
  <si>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</si>
  <si>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</si>
  <si>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</si>
  <si>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</si>
  <si>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</si>
  <si>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</si>
  <si>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</si>
  <si>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</si>
  <si>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</si>
  <si>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</si>
  <si>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</si>
  <si>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</si>
  <si>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</si>
  <si>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</si>
  <si>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</si>
  <si>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</si>
  <si>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</si>
  <si>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</si>
  <si>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</si>
  <si>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</si>
  <si>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</si>
  <si>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</si>
  <si>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</si>
  <si>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</si>
  <si>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</si>
  <si>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</si>
  <si>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</si>
  <si>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</si>
  <si>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</si>
  <si>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</si>
  <si>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</si>
  <si>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</si>
  <si>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</si>
  <si>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</si>
  <si>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</si>
  <si>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</si>
  <si>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</si>
  <si>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</si>
  <si>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</si>
  <si>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</si>
  <si>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</si>
  <si>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</si>
  <si>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</si>
  <si>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</si>
  <si>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</si>
  <si>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</si>
  <si>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</si>
  <si>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</si>
  <si>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</si>
  <si>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</si>
  <si>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</si>
  <si>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</si>
  <si>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</si>
  <si>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</si>
  <si>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</si>
  <si>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</si>
  <si>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</si>
  <si>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</si>
  <si>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</si>
  <si>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</si>
  <si>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</si>
  <si>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</si>
  <si>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</si>
  <si>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</si>
  <si>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</si>
  <si>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</si>
  <si>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</si>
  <si>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</si>
  <si>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</si>
  <si>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</si>
  <si>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</si>
  <si>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</si>
  <si>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</si>
  <si>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</si>
  <si>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</si>
  <si>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</si>
  <si>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</si>
  <si>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</si>
  <si>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</si>
  <si>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</si>
  <si>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</si>
  <si>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</si>
  <si>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</si>
  <si>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</si>
  <si>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</si>
  <si>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</si>
  <si>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</si>
  <si>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</si>
  <si>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</si>
  <si>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</si>
  <si>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</si>
  <si>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</si>
  <si>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</si>
  <si>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</si>
  <si>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</si>
  <si>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</si>
  <si>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</si>
  <si>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</si>
  <si>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</si>
  <si>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</si>
  <si>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</si>
  <si>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</si>
  <si>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</si>
  <si>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</si>
  <si>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</si>
  <si>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</si>
  <si>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</si>
  <si>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</si>
  <si>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</si>
  <si>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</si>
  <si>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</si>
  <si>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</si>
  <si>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</si>
  <si>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</si>
  <si>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</si>
  <si>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</si>
  <si>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</si>
  <si>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</si>
  <si>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</si>
  <si>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</si>
  <si>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</si>
  <si>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</si>
  <si>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</si>
  <si>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</si>
  <si>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</si>
  <si>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</si>
  <si>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</si>
  <si>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</si>
  <si>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</si>
  <si>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</si>
  <si>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</si>
  <si>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</si>
  <si>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</si>
  <si>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</si>
  <si>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</si>
  <si>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</si>
  <si>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</si>
  <si>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</si>
  <si>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</si>
  <si>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</si>
  <si>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</si>
  <si>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</si>
  <si>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</si>
  <si>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</si>
  <si>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</si>
  <si>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</si>
  <si>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</si>
  <si>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</si>
  <si>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</si>
  <si>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</si>
  <si>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</si>
  <si>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</si>
  <si>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</si>
  <si>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</si>
  <si>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</si>
  <si>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</si>
  <si>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</si>
  <si>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</si>
  <si>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</si>
  <si>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</si>
  <si>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</si>
  <si>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</si>
  <si>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</si>
  <si>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</si>
  <si>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</si>
  <si>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</si>
  <si>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</si>
  <si>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</si>
  <si>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</si>
  <si>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</si>
  <si>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</si>
  <si>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</si>
  <si>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</si>
  <si>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</si>
  <si>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</si>
  <si>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</si>
  <si>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</si>
  <si>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</si>
  <si>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</si>
  <si>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</si>
  <si>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</si>
  <si>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</si>
  <si>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</si>
  <si>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</si>
  <si>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</si>
  <si>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</si>
  <si>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</si>
  <si>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</si>
  <si>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</si>
  <si>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</si>
  <si>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</si>
  <si>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</si>
  <si>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</si>
  <si>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</si>
  <si>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</si>
  <si>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</si>
  <si>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</si>
  <si>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</si>
  <si>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</si>
  <si>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</si>
  <si>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</si>
  <si>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</si>
  <si>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</si>
  <si>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</si>
  <si>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</si>
  <si>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</si>
  <si>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</si>
  <si>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</si>
  <si>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</si>
  <si>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</si>
  <si>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</si>
  <si>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</si>
  <si>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</si>
  <si>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</si>
  <si>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</si>
  <si>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</si>
  <si>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</si>
  <si>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</si>
  <si>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</si>
  <si>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</si>
  <si>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</si>
  <si>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</si>
  <si>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</si>
  <si>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</si>
  <si>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</si>
  <si>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</si>
  <si>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</si>
  <si>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</si>
  <si>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</si>
  <si>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</si>
  <si>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</si>
  <si>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</si>
  <si>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</si>
  <si>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</si>
  <si>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</si>
  <si>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</si>
  <si>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</si>
  <si>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</si>
  <si>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</si>
  <si>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</si>
  <si>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</si>
  <si>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</si>
  <si>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</si>
  <si>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</si>
  <si>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</si>
  <si>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</si>
  <si>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</si>
  <si>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</si>
  <si>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</si>
  <si>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</si>
  <si>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</si>
  <si>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</si>
  <si>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</si>
  <si>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</si>
  <si>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</si>
  <si>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</si>
  <si>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</si>
  <si>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</si>
  <si>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</si>
  <si>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</si>
  <si>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</si>
  <si>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</si>
  <si>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</si>
  <si>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</si>
  <si>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</si>
  <si>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</si>
  <si>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</si>
  <si>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</si>
  <si>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</si>
  <si>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</si>
  <si>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</si>
  <si>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</si>
  <si>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</si>
  <si>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</si>
  <si>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</si>
  <si>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</si>
  <si>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</si>
  <si>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</si>
  <si>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</si>
  <si>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</si>
  <si>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</si>
  <si>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</si>
  <si>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</si>
  <si>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</si>
  <si>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</si>
  <si>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</si>
  <si>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</si>
  <si>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</si>
  <si>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</si>
  <si>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</si>
  <si>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</si>
  <si>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</si>
  <si>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</si>
  <si>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</si>
  <si>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</si>
  <si>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</si>
  <si>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</si>
  <si>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</si>
  <si>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</si>
  <si>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</si>
  <si>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</si>
  <si>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</si>
  <si>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</si>
  <si>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</si>
  <si>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</si>
  <si>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</si>
  <si>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</si>
  <si>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</si>
  <si>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</si>
  <si>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</si>
  <si>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</si>
  <si>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</si>
  <si>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</si>
  <si>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</si>
  <si>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</si>
  <si>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</si>
  <si>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</si>
  <si>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</si>
  <si>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</si>
  <si>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</si>
  <si>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</si>
  <si>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</si>
  <si>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</si>
  <si>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</si>
  <si>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</si>
  <si>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</si>
  <si>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</si>
  <si>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</si>
  <si>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</si>
  <si>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</si>
  <si>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</si>
  <si>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</si>
  <si>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</si>
  <si>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</si>
  <si>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</si>
  <si>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</si>
  <si>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</si>
  <si>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</si>
  <si>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</si>
  <si>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</si>
  <si>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</si>
  <si>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</si>
  <si>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</si>
  <si>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</si>
  <si>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</si>
  <si>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</si>
  <si>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</si>
  <si>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</si>
  <si>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</si>
  <si>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</si>
  <si>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</si>
  <si>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</si>
  <si>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</si>
  <si>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</si>
  <si>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</si>
  <si>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</si>
  <si>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</si>
  <si>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</si>
  <si>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</si>
  <si>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</si>
  <si>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</si>
  <si>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</si>
  <si>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</si>
  <si>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</si>
  <si>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</si>
  <si>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</si>
  <si>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</si>
  <si>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</si>
  <si>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</si>
  <si>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</si>
  <si>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</si>
  <si>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</si>
  <si>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</si>
  <si>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</si>
  <si>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</si>
  <si>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</si>
  <si>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</si>
  <si>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</si>
  <si>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</si>
  <si>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</si>
  <si>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</si>
  <si>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</si>
  <si>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</si>
  <si>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</si>
  <si>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</si>
  <si>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</si>
  <si>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</si>
  <si>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</si>
  <si>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</si>
  <si>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</si>
  <si>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</si>
  <si>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</si>
  <si>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</si>
  <si>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</si>
  <si>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</si>
  <si>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</si>
  <si>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</si>
  <si>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</si>
  <si>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</si>
  <si>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</si>
  <si>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</si>
  <si>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</si>
  <si>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</si>
  <si>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</si>
  <si>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</si>
  <si>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</si>
  <si>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</si>
  <si>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</si>
  <si>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</si>
  <si>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</si>
  <si>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</si>
  <si>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</si>
  <si>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</si>
  <si>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</si>
  <si>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</si>
  <si>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</si>
  <si>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</si>
  <si>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</si>
  <si>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</si>
  <si>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</si>
  <si>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</si>
  <si>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</si>
  <si>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</si>
  <si>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</si>
  <si>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</si>
  <si>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</si>
  <si>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</si>
  <si>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</si>
  <si>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</si>
  <si>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</si>
  <si>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</si>
  <si>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</si>
  <si>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</si>
  <si>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</si>
  <si>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</si>
  <si>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</si>
  <si>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</si>
  <si>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</si>
  <si>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</si>
  <si>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</si>
  <si>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</si>
  <si>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</si>
  <si>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</si>
  <si>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</si>
  <si>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</si>
  <si>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</si>
  <si>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</si>
  <si>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</si>
  <si>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</si>
  <si>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</si>
  <si>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</si>
  <si>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</si>
  <si>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</si>
  <si>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</si>
  <si>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</si>
  <si>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</si>
  <si>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</si>
  <si>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</si>
  <si>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</si>
  <si>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</si>
  <si>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</si>
  <si>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</si>
  <si>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</si>
  <si>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</si>
  <si>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</si>
  <si>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</si>
  <si>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</si>
  <si>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</si>
  <si>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</si>
  <si>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</si>
  <si>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</si>
  <si>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</si>
  <si>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</si>
  <si>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</si>
  <si>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</si>
  <si>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</si>
  <si>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</si>
  <si>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</si>
  <si>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</si>
  <si>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</si>
  <si>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</si>
  <si>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</si>
  <si>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</si>
  <si>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</si>
  <si>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</si>
  <si>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</si>
  <si>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</si>
  <si>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</si>
  <si>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</si>
  <si>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</si>
  <si>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</si>
  <si>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</si>
  <si>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</si>
  <si>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</si>
  <si>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</si>
  <si>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</si>
  <si>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</si>
  <si>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</si>
  <si>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</si>
  <si>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</si>
  <si>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</si>
  <si>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</si>
  <si>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</si>
  <si>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</si>
  <si>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</si>
  <si>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</si>
  <si>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</si>
  <si>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</si>
  <si>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</si>
  <si>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</si>
  <si>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</si>
  <si>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</si>
  <si>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</si>
  <si>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</si>
  <si>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</si>
  <si>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</si>
  <si>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</si>
  <si>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</si>
  <si>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</si>
  <si>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</si>
  <si>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</si>
  <si>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</si>
  <si>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</si>
  <si>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</si>
  <si>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</si>
  <si>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</si>
  <si>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</si>
  <si>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</si>
  <si>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</si>
  <si>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</si>
  <si>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</si>
  <si>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</si>
  <si>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</si>
  <si>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</si>
  <si>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</si>
  <si>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</si>
  <si>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</si>
  <si>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</si>
  <si>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</si>
  <si>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</si>
  <si>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</si>
  <si>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</si>
  <si>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</si>
  <si>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</si>
  <si>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</si>
  <si>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</si>
  <si>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</si>
  <si>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</si>
  <si>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</si>
  <si>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</si>
  <si>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</si>
  <si>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</si>
  <si>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</si>
  <si>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</si>
  <si>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</si>
  <si>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</si>
  <si>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</si>
  <si>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</si>
  <si>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</si>
  <si>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</si>
  <si>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</si>
  <si>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</si>
  <si>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</si>
  <si>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</si>
  <si>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</si>
  <si>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</si>
  <si>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</si>
  <si>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</si>
  <si>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</si>
  <si>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</si>
  <si>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</si>
  <si>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</si>
  <si>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</si>
  <si>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</si>
  <si>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</si>
  <si>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</si>
  <si>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</si>
  <si>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</si>
  <si>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</si>
  <si>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</si>
  <si>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</si>
  <si>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</si>
  <si>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</si>
  <si>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</si>
  <si>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</si>
  <si>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</si>
  <si>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</si>
  <si>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</si>
  <si>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</si>
  <si>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</si>
  <si>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</si>
  <si>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</si>
  <si>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</si>
  <si>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</si>
  <si>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</si>
  <si>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</si>
  <si>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</si>
  <si>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</si>
  <si>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</si>
  <si>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</si>
  <si>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</si>
  <si>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</si>
  <si>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</si>
  <si>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</si>
  <si>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</si>
  <si>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</si>
  <si>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</si>
  <si>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</si>
  <si>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</si>
  <si>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</si>
  <si>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</si>
  <si>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</si>
  <si>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</si>
  <si>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</si>
  <si>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</si>
  <si>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</si>
  <si>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</si>
  <si>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</si>
  <si>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</si>
  <si>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</si>
  <si>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</si>
  <si>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</si>
  <si>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</si>
  <si>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</si>
  <si>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</si>
  <si>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</si>
  <si>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</si>
  <si>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</si>
  <si>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</si>
  <si>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</si>
  <si>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</si>
  <si>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</si>
  <si>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</si>
  <si>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</si>
  <si>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</si>
  <si>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</si>
  <si>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</si>
  <si>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</si>
  <si>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</si>
  <si>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</si>
  <si>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</si>
  <si>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</si>
  <si>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</si>
  <si>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</si>
  <si>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</si>
  <si>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</si>
  <si>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</si>
  <si>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</si>
  <si>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</si>
  <si>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</si>
  <si>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</si>
  <si>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</si>
  <si>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</si>
  <si>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</si>
  <si>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</si>
  <si>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</si>
  <si>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</si>
  <si>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</si>
  <si>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</si>
  <si>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</si>
  <si>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</si>
  <si>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</si>
  <si>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</si>
  <si>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</si>
  <si>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</si>
  <si>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</si>
  <si>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</si>
  <si>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</si>
  <si>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</si>
  <si>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</si>
  <si>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</si>
  <si>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</si>
  <si>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</si>
  <si>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</si>
  <si>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</si>
  <si>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</si>
  <si>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</si>
  <si>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</si>
  <si>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</si>
  <si>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</si>
  <si>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</si>
  <si>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</si>
  <si>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</si>
  <si>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</si>
  <si>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</si>
  <si>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</si>
  <si>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</si>
  <si>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</si>
  <si>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</si>
  <si>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</si>
  <si>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</si>
  <si>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</si>
  <si>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</si>
  <si>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</si>
  <si>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</si>
  <si>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</si>
  <si>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</si>
  <si>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</si>
  <si>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</si>
  <si>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</si>
  <si>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</si>
  <si>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</si>
  <si>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</si>
  <si>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</si>
  <si>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</si>
  <si>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</si>
  <si>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</si>
  <si>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</si>
  <si>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</si>
  <si>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</si>
  <si>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</si>
  <si>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</si>
  <si>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</si>
  <si>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</si>
  <si>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</si>
  <si>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</si>
  <si>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</si>
  <si>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</si>
  <si>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</si>
  <si>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</si>
  <si>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</si>
  <si>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</si>
  <si>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</si>
  <si>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</si>
  <si>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</si>
  <si>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</si>
  <si>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</si>
  <si>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</si>
  <si>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</si>
  <si>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</si>
  <si>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</si>
  <si>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</si>
  <si>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</si>
  <si>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</si>
  <si>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</si>
  <si>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</si>
  <si>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</si>
  <si>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</si>
  <si>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</si>
  <si>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</si>
  <si>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</si>
  <si>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</si>
  <si>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</si>
  <si>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</si>
  <si>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</si>
  <si>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</si>
  <si>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</si>
  <si>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</si>
  <si>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</si>
  <si>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</si>
  <si>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</si>
  <si>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</si>
  <si>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</si>
  <si>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</si>
  <si>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</si>
  <si>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</si>
  <si>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</si>
  <si>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</si>
  <si>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</si>
  <si>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</si>
  <si>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</si>
  <si>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</si>
  <si>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</si>
  <si>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</si>
  <si>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</si>
  <si>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</si>
  <si>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</si>
  <si>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</si>
  <si>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</si>
  <si>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</si>
  <si>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</si>
  <si>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</si>
  <si>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</si>
  <si>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</si>
  <si>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</si>
  <si>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</si>
  <si>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</si>
  <si>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</si>
  <si>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</si>
  <si>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</si>
  <si>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</si>
  <si>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</si>
  <si>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</si>
  <si>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</si>
  <si>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</si>
  <si>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</si>
  <si>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</si>
  <si>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</si>
  <si>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</si>
  <si>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</si>
  <si>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</si>
  <si>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</si>
  <si>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</si>
  <si>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</si>
  <si>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</si>
  <si>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</si>
  <si>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</si>
  <si>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</si>
  <si>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</si>
  <si>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</si>
  <si>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</si>
  <si>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</si>
  <si>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</si>
  <si>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</si>
  <si>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</si>
  <si>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</si>
  <si>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</si>
  <si>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</si>
  <si>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</si>
  <si>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</si>
  <si>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</si>
  <si>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</si>
  <si>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</si>
  <si>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</si>
  <si>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</si>
  <si>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</si>
  <si>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</si>
  <si>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</si>
  <si>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</si>
  <si>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</si>
  <si>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</si>
  <si>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</si>
  <si>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</si>
  <si>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</si>
  <si>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</si>
  <si>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</si>
  <si>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</si>
  <si>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</si>
  <si>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</si>
  <si>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</si>
  <si>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</si>
  <si>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</si>
  <si>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</si>
  <si>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</si>
  <si>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</si>
  <si>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</si>
  <si>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</si>
  <si>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</si>
  <si>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</si>
  <si>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</si>
  <si>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</si>
  <si>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</si>
  <si>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</si>
  <si>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</si>
  <si>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</si>
  <si>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</si>
  <si>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</si>
  <si>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</si>
  <si>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</si>
  <si>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</si>
  <si>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</si>
  <si>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</si>
  <si>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</si>
  <si>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</si>
  <si>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</si>
  <si>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</si>
  <si>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</si>
  <si>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</si>
  <si>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</si>
  <si>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</si>
  <si>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</si>
  <si>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</si>
  <si>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</si>
  <si>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</si>
  <si>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</si>
  <si>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</si>
  <si>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</si>
  <si>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</si>
  <si>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</si>
  <si>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</si>
  <si>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</si>
  <si>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</si>
  <si>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</si>
  <si>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</si>
  <si>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</si>
  <si>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</si>
  <si>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</si>
  <si>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</si>
  <si>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</si>
  <si>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</si>
  <si>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</si>
  <si>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</si>
  <si>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</si>
  <si>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</si>
  <si>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</si>
  <si>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</si>
  <si>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</si>
  <si>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</si>
  <si>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</si>
  <si>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</si>
  <si>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</si>
  <si>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</si>
  <si>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</si>
  <si>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</si>
  <si>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</si>
  <si>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</si>
  <si>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</si>
  <si>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</si>
  <si>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</si>
  <si>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</si>
  <si>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</si>
  <si>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</si>
  <si>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</si>
  <si>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</si>
  <si>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</si>
  <si>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</si>
  <si>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</si>
  <si>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</si>
  <si>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</si>
  <si>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</si>
  <si>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</si>
  <si>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</si>
  <si>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</si>
  <si>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</si>
  <si>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</si>
  <si>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</si>
  <si>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</si>
  <si>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</si>
  <si>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</si>
  <si>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</si>
  <si>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</si>
  <si>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</si>
  <si>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</si>
  <si>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</si>
  <si>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</si>
  <si>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</si>
  <si>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</si>
  <si>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</si>
  <si>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</si>
  <si>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</si>
  <si>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</si>
  <si>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</si>
  <si>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</si>
  <si>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</si>
  <si>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</si>
  <si>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</si>
  <si>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</si>
  <si>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</si>
  <si>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</si>
  <si>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</si>
  <si>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</si>
  <si>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</si>
  <si>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</si>
  <si>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</si>
  <si>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</si>
  <si>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</si>
  <si>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</si>
  <si>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</si>
  <si>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</si>
  <si>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</si>
  <si>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</si>
  <si>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</si>
  <si>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</si>
  <si>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</si>
  <si>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</si>
  <si>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</si>
  <si>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</si>
  <si>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</si>
  <si>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</si>
  <si>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</si>
  <si>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</si>
  <si>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</si>
  <si>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</si>
  <si>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</si>
  <si>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</si>
  <si>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</si>
  <si>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</si>
  <si>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</si>
  <si>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</si>
  <si>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</si>
  <si>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</si>
  <si>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</si>
  <si>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</si>
  <si>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</si>
  <si>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</si>
  <si>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</si>
  <si>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</si>
  <si>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</si>
  <si>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</si>
  <si>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</si>
  <si>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</si>
  <si>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</si>
  <si>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</si>
  <si>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</si>
  <si>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</si>
  <si>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</si>
  <si>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</si>
  <si>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</si>
  <si>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</si>
  <si>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</si>
  <si>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</si>
  <si>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</si>
  <si>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</si>
  <si>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</si>
  <si>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</si>
  <si>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</si>
  <si>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</si>
  <si>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</si>
  <si>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</si>
  <si>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</si>
  <si>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</si>
  <si>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</si>
  <si>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</si>
  <si>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</si>
  <si>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</si>
  <si>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</si>
  <si>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</si>
  <si>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</si>
  <si>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</si>
  <si>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</si>
  <si>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</si>
  <si>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</si>
  <si>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</si>
  <si>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</si>
  <si>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</si>
  <si>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</si>
  <si>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</si>
  <si>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</si>
  <si>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</si>
  <si>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</si>
  <si>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</si>
  <si>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</si>
  <si>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</si>
  <si>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</si>
  <si>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</si>
  <si>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</si>
  <si>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</si>
  <si>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</si>
  <si>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</si>
  <si>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</si>
  <si>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</si>
  <si>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</si>
  <si>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</si>
  <si>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</si>
  <si>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</si>
  <si>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</si>
  <si>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</si>
  <si>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</si>
  <si>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</si>
  <si>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</si>
  <si>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</si>
  <si>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</si>
  <si>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</si>
  <si>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</si>
  <si>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</si>
  <si>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</si>
  <si>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</si>
  <si>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</si>
  <si>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</si>
  <si>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</si>
  <si>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</si>
  <si>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</si>
  <si>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</si>
  <si>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</si>
  <si>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</si>
  <si>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</si>
  <si>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</si>
  <si>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</si>
  <si>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</si>
  <si>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</si>
  <si>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</si>
  <si>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</si>
  <si>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</si>
  <si>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</si>
  <si>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</si>
  <si>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</si>
  <si>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</si>
  <si>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</si>
  <si>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</si>
  <si>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</si>
  <si>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</si>
  <si>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</si>
  <si>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</si>
  <si>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</si>
  <si>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</si>
  <si>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</si>
  <si>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</si>
  <si>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</si>
  <si>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</si>
  <si>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</si>
  <si>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</si>
  <si>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</si>
  <si>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</si>
  <si>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</si>
  <si>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</si>
  <si>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</si>
  <si>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</si>
  <si>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</si>
  <si>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</si>
  <si>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</si>
  <si>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</si>
  <si>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</si>
  <si>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</si>
  <si>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</si>
  <si>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</si>
  <si>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</si>
  <si>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</si>
  <si>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</si>
  <si>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</si>
  <si>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</si>
  <si>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</si>
  <si>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</si>
  <si>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</si>
  <si>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</si>
  <si>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</si>
  <si>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</si>
  <si>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</si>
  <si>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</si>
  <si>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</si>
  <si>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</si>
  <si>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</si>
  <si>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</si>
  <si>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</si>
  <si>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</si>
  <si>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</si>
  <si>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</si>
  <si>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</si>
  <si>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</si>
  <si>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</si>
  <si>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</si>
  <si>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</si>
  <si>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</si>
  <si>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</si>
  <si>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</si>
  <si>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</si>
  <si>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</si>
  <si>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</si>
  <si>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</si>
  <si>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</si>
  <si>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</si>
  <si>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</si>
  <si>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</si>
  <si>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</si>
  <si>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</si>
  <si>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</si>
  <si>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</si>
  <si>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</si>
  <si>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</si>
  <si>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</si>
  <si>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</si>
  <si>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</si>
  <si>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</si>
  <si>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</si>
  <si>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</si>
  <si>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</si>
  <si>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</si>
  <si>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</si>
  <si>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</si>
  <si>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</si>
  <si>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</si>
  <si>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</si>
  <si>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</si>
  <si>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</si>
  <si>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</si>
  <si>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</si>
  <si>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</si>
  <si>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</si>
  <si>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</si>
  <si>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</si>
  <si>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</si>
  <si>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</si>
  <si>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</si>
  <si>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</si>
  <si>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</si>
  <si>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</si>
  <si>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</si>
  <si>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</si>
  <si>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</si>
  <si>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</si>
  <si>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</si>
  <si>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</si>
  <si>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</si>
  <si>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</si>
  <si>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</si>
  <si>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</si>
  <si>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</si>
  <si>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</si>
  <si>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</si>
  <si>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</si>
  <si>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</si>
  <si>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</si>
  <si>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</si>
  <si>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</si>
  <si>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</si>
  <si>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</si>
  <si>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</si>
  <si>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</si>
  <si>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</si>
  <si>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</si>
  <si>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</si>
  <si>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</si>
  <si>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</si>
  <si>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</si>
  <si>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</si>
  <si>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</si>
  <si>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</si>
  <si>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</si>
  <si>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</si>
  <si>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</si>
  <si>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</si>
  <si>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</si>
  <si>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</si>
  <si>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</si>
  <si>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</si>
  <si>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</si>
  <si>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</si>
  <si>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</si>
  <si>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</si>
  <si>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</si>
  <si>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</si>
  <si>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</si>
  <si>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</si>
  <si>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</si>
  <si>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</si>
  <si>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</si>
  <si>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</si>
  <si>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</si>
  <si>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</si>
  <si>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</si>
  <si>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</si>
  <si>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</si>
  <si>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</si>
  <si>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</si>
  <si>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</si>
  <si>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</si>
  <si>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</si>
  <si>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</si>
  <si>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</si>
  <si>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</si>
  <si>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</si>
  <si>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</si>
  <si>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</si>
  <si>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</si>
  <si>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</si>
  <si>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</si>
  <si>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</si>
  <si>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</si>
  <si>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</si>
  <si>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</si>
  <si>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</si>
  <si>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</si>
  <si>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</si>
  <si>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</si>
  <si>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</si>
  <si>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</si>
  <si>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</si>
  <si>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</si>
  <si>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</si>
  <si>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</si>
  <si>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</si>
  <si>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</si>
  <si>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</si>
  <si>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</si>
  <si>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</si>
  <si>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</si>
  <si>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</si>
  <si>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</si>
  <si>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</si>
  <si>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</si>
  <si>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</si>
  <si>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</si>
  <si>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</si>
  <si>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</si>
  <si>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</si>
  <si>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</si>
  <si>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</si>
  <si>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</si>
  <si>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</si>
  <si>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</si>
  <si>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</si>
  <si>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</si>
  <si>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</si>
  <si>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</si>
  <si>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</si>
  <si>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</si>
  <si>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</si>
  <si>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</si>
  <si>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</si>
  <si>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</si>
  <si>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</si>
  <si>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</si>
  <si>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</si>
  <si>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</si>
  <si>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</si>
  <si>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</si>
  <si>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</si>
  <si>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</si>
  <si>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</si>
  <si>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</si>
  <si>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</si>
  <si>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</si>
  <si>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</si>
  <si>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</si>
  <si>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</si>
  <si>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</si>
  <si>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</si>
  <si>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</si>
  <si>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</si>
  <si>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</si>
  <si>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</si>
  <si>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</si>
  <si>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</si>
  <si>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</si>
  <si>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</si>
  <si>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</si>
  <si>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</si>
  <si>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</si>
  <si>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</si>
  <si>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</si>
  <si>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</si>
  <si>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</si>
  <si>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</si>
  <si>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</si>
  <si>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</si>
  <si>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</si>
  <si>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</si>
  <si>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</si>
  <si>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</si>
  <si>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</si>
  <si>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</si>
  <si>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</si>
  <si>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</si>
  <si>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</si>
  <si>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</si>
  <si>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</si>
  <si>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</si>
  <si>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</si>
  <si>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</si>
  <si>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</si>
  <si>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</si>
  <si>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</si>
  <si>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</si>
  <si>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</si>
  <si>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</si>
  <si>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</si>
  <si>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</si>
  <si>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</si>
  <si>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</si>
  <si>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</si>
  <si>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</si>
  <si>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</si>
  <si>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</si>
  <si>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</si>
  <si>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</si>
  <si>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</si>
  <si>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</si>
  <si>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</si>
  <si>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</si>
  <si>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</si>
  <si>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</si>
  <si>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</si>
  <si>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</si>
  <si>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</si>
  <si>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</si>
  <si>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</si>
  <si>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</si>
  <si>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</si>
  <si>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</si>
  <si>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</si>
  <si>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</si>
  <si>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</si>
  <si>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</si>
  <si>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</si>
  <si>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</si>
  <si>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</si>
  <si>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</si>
  <si>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</si>
  <si>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</si>
  <si>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</si>
  <si>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</si>
  <si>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</si>
  <si>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</si>
  <si>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</si>
  <si>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</si>
  <si>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</si>
  <si>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</si>
  <si>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</si>
  <si>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</si>
  <si>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</si>
  <si>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</si>
  <si>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</si>
  <si>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</si>
  <si>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</si>
  <si>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</si>
  <si>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</si>
  <si>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</si>
  <si>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</si>
  <si>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</si>
  <si>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</si>
  <si>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</si>
  <si>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</si>
  <si>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</si>
  <si>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</si>
  <si>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</si>
  <si>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</si>
  <si>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</si>
  <si>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</si>
  <si>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</si>
  <si>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</si>
  <si>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</si>
  <si>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</si>
  <si>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</si>
  <si>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</si>
  <si>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</si>
  <si>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</si>
  <si>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</si>
  <si>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</si>
  <si>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</si>
  <si>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</si>
  <si>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</si>
  <si>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</si>
  <si>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</si>
  <si>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</si>
  <si>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</si>
  <si>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</si>
  <si>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</si>
  <si>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</si>
  <si>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</si>
  <si>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</si>
  <si>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</si>
  <si>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</si>
  <si>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</si>
  <si>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</si>
  <si>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</si>
  <si>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</si>
  <si>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</si>
  <si>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</si>
  <si>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</si>
  <si>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</si>
  <si>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</si>
  <si>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</si>
  <si>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</si>
  <si>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</si>
  <si>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</si>
  <si>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</si>
  <si>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</si>
  <si>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</si>
  <si>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</si>
  <si>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</si>
  <si>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</si>
  <si>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</si>
  <si>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</si>
  <si>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</si>
  <si>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</si>
  <si>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</si>
  <si>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</si>
  <si>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</si>
  <si>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</si>
  <si>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</si>
  <si>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</si>
  <si>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</si>
  <si>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</si>
  <si>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</si>
  <si>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</si>
  <si>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</si>
  <si>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</si>
  <si>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</si>
  <si>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</si>
  <si>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</si>
  <si>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</si>
  <si>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</si>
  <si>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</si>
  <si>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</si>
  <si>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</si>
  <si>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</si>
  <si>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</si>
  <si>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</si>
  <si>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</si>
  <si>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</si>
  <si>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</si>
  <si>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</si>
  <si>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</si>
  <si>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</si>
  <si>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</si>
  <si>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</si>
  <si>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</si>
  <si>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</si>
  <si>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</si>
  <si>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</si>
  <si>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</si>
  <si>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</si>
  <si>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</si>
  <si>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</si>
  <si>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</si>
  <si>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</si>
  <si>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</si>
  <si>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</si>
  <si>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</si>
  <si>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</si>
  <si>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</si>
  <si>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</si>
  <si>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</si>
  <si>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</si>
  <si>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</si>
  <si>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</si>
  <si>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</si>
  <si>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</si>
  <si>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</si>
  <si>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</si>
  <si>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</si>
  <si>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</si>
  <si>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</si>
  <si>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</si>
  <si>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</si>
  <si>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</si>
  <si>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</si>
  <si>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</si>
  <si>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</si>
  <si>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</si>
  <si>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</si>
  <si>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</si>
  <si>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</si>
  <si>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</si>
  <si>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</si>
  <si>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</si>
  <si>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</si>
  <si>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</si>
  <si>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</si>
  <si>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</si>
  <si>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</si>
  <si>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</si>
  <si>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</si>
  <si>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</si>
  <si>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</si>
  <si>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</si>
  <si>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</si>
  <si>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</si>
  <si>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</si>
  <si>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</si>
  <si>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</si>
  <si>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</si>
  <si>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</si>
  <si>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</si>
  <si>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</si>
  <si>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</si>
  <si>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</si>
  <si>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</si>
  <si>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</si>
  <si>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</si>
  <si>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</si>
  <si>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</si>
  <si>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</si>
  <si>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</si>
  <si>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</si>
  <si>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</si>
  <si>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</si>
  <si>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</si>
  <si>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</si>
  <si>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</si>
  <si>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</si>
  <si>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</si>
  <si>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</si>
  <si>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</si>
  <si>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</si>
  <si>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</si>
  <si>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</si>
  <si>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</si>
  <si>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</si>
  <si>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</si>
  <si>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</si>
  <si>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</si>
  <si>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</si>
  <si>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</si>
  <si>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</si>
  <si>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</si>
  <si>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</si>
  <si>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</si>
  <si>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</si>
  <si>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</si>
  <si>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</si>
  <si>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</si>
  <si>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</si>
  <si>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</si>
  <si>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</si>
  <si>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</si>
  <si>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</si>
  <si>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</si>
  <si>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</si>
  <si>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</si>
  <si>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</si>
  <si>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</si>
  <si>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</si>
  <si>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</si>
  <si>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</si>
  <si>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</si>
  <si>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</si>
  <si>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</si>
  <si>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</si>
  <si>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</si>
  <si>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</si>
  <si>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</si>
  <si>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</si>
  <si>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</si>
  <si>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</si>
  <si>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</si>
  <si>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</si>
  <si>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</si>
  <si>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</si>
  <si>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</si>
  <si>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</si>
  <si>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</si>
  <si>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</si>
  <si>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</si>
  <si>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</si>
  <si>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</si>
  <si>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</si>
  <si>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</si>
  <si>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</si>
  <si>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</si>
  <si>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</si>
  <si>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</si>
  <si>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</si>
  <si>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</si>
  <si>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</si>
  <si>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</si>
  <si>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</si>
  <si>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</si>
  <si>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</si>
  <si>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</si>
  <si>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</si>
  <si>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</si>
  <si>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</si>
  <si>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</si>
  <si>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</si>
  <si>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</si>
  <si>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</si>
  <si>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</si>
  <si>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</si>
  <si>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</si>
  <si>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</si>
  <si>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</si>
  <si>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</si>
  <si>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</si>
  <si>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</si>
  <si>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</si>
  <si>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</si>
  <si>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</si>
  <si>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</si>
  <si>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</si>
  <si>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</si>
  <si>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</si>
  <si>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</si>
  <si>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</si>
  <si>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</si>
  <si>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</si>
  <si>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</si>
  <si>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</si>
  <si>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</si>
  <si>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</si>
  <si>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</si>
  <si>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</si>
  <si>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</si>
  <si>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</si>
  <si>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</si>
  <si>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</si>
  <si>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</si>
  <si>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</si>
  <si>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</si>
  <si>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</si>
  <si>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</si>
  <si>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</si>
  <si>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</si>
  <si>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</si>
  <si>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</si>
  <si>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</si>
  <si>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</si>
  <si>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</si>
  <si>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</si>
  <si>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</si>
  <si>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</si>
  <si>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</si>
  <si>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</si>
  <si>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</si>
  <si>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</si>
  <si>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</si>
  <si>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</si>
  <si>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</si>
  <si>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</si>
  <si>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</si>
  <si>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</si>
  <si>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</si>
  <si>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</si>
  <si>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</si>
  <si>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</si>
  <si>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</si>
  <si>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</si>
  <si>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</si>
  <si>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</si>
  <si>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</si>
  <si>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</si>
  <si>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</si>
  <si>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</si>
  <si>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</si>
  <si>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</si>
  <si>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</si>
  <si>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</si>
  <si>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</si>
  <si>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</si>
  <si>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</si>
  <si>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</si>
  <si>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</si>
  <si>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</si>
  <si>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</si>
  <si>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</si>
  <si>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</si>
  <si>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</si>
  <si>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</si>
  <si>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</si>
  <si>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</si>
  <si>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</si>
  <si>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</si>
  <si>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</si>
  <si>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</si>
  <si>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</si>
  <si>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</si>
  <si>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</si>
  <si>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</si>
  <si>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</si>
  <si>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</si>
  <si>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</si>
  <si>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</si>
  <si>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</si>
  <si>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</si>
  <si>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</si>
  <si>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</si>
  <si>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</si>
  <si>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</si>
  <si>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</si>
  <si>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</si>
  <si>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</si>
  <si>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</si>
  <si>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</si>
  <si>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</si>
  <si>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</si>
  <si>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</si>
  <si>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</si>
  <si>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</si>
  <si>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</si>
  <si>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</si>
  <si>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</si>
  <si>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</si>
  <si>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</si>
  <si>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</si>
  <si>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</si>
  <si>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</si>
  <si>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</si>
  <si>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</si>
  <si>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</si>
  <si>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</si>
  <si>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</si>
  <si>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</si>
  <si>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</si>
  <si>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</si>
  <si>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</si>
  <si>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</si>
  <si>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</si>
  <si>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</si>
  <si>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</si>
  <si>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</si>
  <si>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</si>
  <si>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</si>
  <si>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</si>
  <si>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</si>
  <si>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</si>
  <si>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</si>
  <si>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</si>
  <si>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</si>
  <si>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</si>
  <si>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</si>
  <si>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</si>
  <si>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</si>
  <si>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</si>
  <si>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</si>
  <si>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</si>
  <si>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</si>
  <si>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</si>
  <si>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</si>
  <si>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</si>
  <si>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</si>
  <si>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</si>
  <si>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</si>
  <si>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</si>
  <si>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</si>
  <si>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</si>
  <si>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</si>
  <si>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</si>
  <si>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</si>
  <si>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</si>
  <si>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</si>
  <si>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</si>
  <si>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</si>
  <si>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</si>
  <si>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</si>
  <si>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</si>
  <si>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</si>
  <si>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</si>
  <si>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</si>
  <si>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</si>
  <si>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</si>
  <si>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</si>
  <si>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</si>
  <si>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</si>
  <si>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</si>
  <si>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</si>
  <si>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</si>
  <si>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</si>
  <si>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</si>
  <si>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</si>
  <si>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</si>
  <si>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</si>
  <si>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</si>
  <si>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</si>
  <si>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</si>
  <si>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</si>
  <si>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</si>
  <si>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</si>
  <si>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</si>
  <si>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</si>
  <si>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</si>
  <si>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</si>
  <si>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</si>
  <si>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</si>
  <si>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</si>
  <si>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</si>
  <si>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</si>
  <si>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</si>
  <si>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</si>
  <si>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</si>
  <si>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</si>
  <si>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</si>
  <si>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</si>
  <si>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</si>
  <si>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</si>
  <si>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</si>
  <si>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</si>
  <si>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</si>
  <si>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</si>
  <si>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</si>
  <si>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</si>
  <si>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</si>
  <si>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</si>
  <si>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</si>
  <si>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</si>
  <si>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</si>
  <si>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</si>
  <si>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</si>
  <si>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</si>
  <si>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</si>
  <si>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</si>
  <si>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</si>
  <si>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</si>
  <si>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</si>
  <si>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</si>
  <si>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</si>
  <si>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</si>
  <si>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</si>
  <si>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</si>
  <si>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</si>
  <si>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</si>
  <si>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</si>
  <si>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</si>
  <si>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</si>
  <si>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</si>
  <si>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</si>
  <si>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</si>
  <si>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</si>
  <si>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</si>
  <si>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</si>
  <si>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</si>
  <si>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</si>
  <si>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</si>
  <si>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</si>
  <si>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</si>
  <si>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</si>
  <si>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</si>
  <si>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</si>
  <si>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</si>
  <si>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</si>
  <si>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</si>
  <si>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</si>
  <si>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</si>
  <si>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</si>
  <si>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</si>
  <si>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</si>
  <si>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</si>
  <si>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</si>
  <si>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</si>
  <si>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</si>
  <si>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</si>
  <si>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</si>
  <si>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</si>
  <si>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</si>
  <si>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</si>
  <si>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</si>
  <si>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</si>
  <si>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</si>
  <si>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</si>
  <si>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</si>
  <si>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</si>
  <si>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</si>
  <si>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</si>
  <si>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</si>
  <si>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</si>
  <si>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</si>
  <si>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</si>
  <si>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</si>
  <si>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</si>
  <si>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</si>
  <si>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</si>
  <si>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</si>
  <si>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</si>
  <si>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</si>
  <si>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</si>
  <si>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</si>
  <si>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</si>
  <si>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</si>
  <si>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</si>
  <si>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</si>
  <si>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</si>
  <si>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</si>
  <si>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</si>
  <si>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</si>
  <si>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</si>
  <si>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</si>
  <si>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</si>
  <si>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</si>
  <si>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</si>
  <si>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</si>
  <si>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</si>
  <si>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</si>
  <si>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</si>
  <si>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</si>
  <si>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</si>
  <si>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</si>
  <si>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</si>
  <si>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</si>
  <si>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</si>
  <si>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</si>
  <si>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</si>
  <si>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</si>
  <si>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</si>
  <si>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</si>
  <si>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</si>
  <si>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</si>
  <si>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</si>
  <si>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</si>
  <si>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</si>
  <si>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</si>
  <si>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</si>
  <si>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</si>
  <si>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</si>
  <si>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</si>
  <si>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</si>
  <si>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</si>
  <si>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</si>
  <si>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</si>
  <si>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</si>
  <si>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</si>
  <si>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</si>
  <si>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</si>
  <si>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</si>
  <si>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</si>
  <si>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</si>
  <si>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</si>
  <si>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</si>
  <si>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</si>
  <si>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</si>
  <si>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</si>
  <si>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</si>
  <si>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</si>
  <si>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</si>
  <si>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</si>
  <si>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</si>
  <si>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</si>
  <si>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</si>
  <si>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</si>
  <si>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</si>
  <si>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</si>
  <si>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</si>
  <si>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</si>
  <si>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</si>
  <si>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</si>
  <si>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</si>
  <si>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</si>
  <si>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</si>
  <si>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</si>
  <si>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</si>
  <si>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</si>
  <si>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</si>
  <si>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</si>
  <si>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</si>
  <si>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</si>
  <si>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</si>
  <si>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</si>
  <si>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</si>
  <si>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</si>
  <si>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</si>
  <si>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</si>
  <si>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</si>
  <si>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</si>
  <si>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</si>
  <si>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</si>
  <si>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</si>
  <si>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</si>
  <si>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</si>
  <si>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</si>
  <si>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</si>
  <si>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</si>
  <si>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</si>
  <si>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</si>
  <si>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</si>
  <si>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</si>
  <si>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</si>
  <si>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</si>
  <si>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</si>
  <si>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</si>
  <si>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</si>
  <si>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</si>
  <si>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</si>
  <si>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</si>
  <si>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</si>
  <si>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</si>
  <si>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</si>
  <si>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</si>
  <si>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</si>
  <si>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</si>
  <si>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</si>
  <si>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</si>
  <si>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</si>
  <si>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</si>
  <si>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</si>
  <si>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</si>
  <si>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</si>
  <si>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</si>
  <si>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</si>
  <si>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</si>
  <si>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</si>
  <si>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</si>
  <si>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</si>
  <si>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</si>
  <si>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</si>
  <si>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</si>
  <si>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</si>
  <si>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</si>
  <si>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</si>
  <si>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</si>
  <si>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</si>
  <si>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</si>
  <si>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</si>
  <si>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</si>
  <si>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</si>
  <si>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</si>
  <si>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</si>
  <si>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</si>
  <si>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</si>
  <si>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</si>
  <si>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</si>
  <si>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</si>
  <si>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</si>
  <si>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</si>
  <si>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</si>
  <si>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</si>
  <si>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</si>
  <si>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</si>
  <si>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</si>
  <si>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</si>
  <si>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</si>
  <si>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</si>
  <si>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</si>
  <si>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</si>
  <si>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</si>
  <si>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</si>
  <si>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</si>
  <si>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</si>
  <si>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</si>
  <si>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</si>
  <si>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</si>
  <si>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</si>
  <si>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</si>
  <si>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</si>
  <si>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</si>
  <si>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</si>
  <si>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</si>
  <si>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</si>
  <si>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</si>
  <si>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</si>
  <si>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</si>
  <si>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</si>
  <si>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</si>
  <si>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</si>
  <si>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</si>
  <si>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</si>
  <si>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</si>
  <si>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</si>
  <si>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</si>
  <si>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</si>
  <si>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</si>
  <si>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</si>
  <si>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</si>
  <si>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</si>
  <si>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</si>
  <si>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</si>
  <si>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</si>
  <si>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</si>
  <si>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</si>
  <si>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</si>
  <si>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</si>
  <si>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</si>
  <si>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</si>
  <si>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</si>
  <si>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</si>
  <si>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</si>
  <si>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</si>
  <si>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</si>
  <si>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</si>
  <si>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</si>
  <si>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</si>
  <si>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</si>
  <si>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</si>
  <si>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</si>
  <si>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</si>
  <si>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</si>
  <si>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</si>
  <si>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</si>
  <si>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</si>
  <si>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</si>
  <si>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</si>
  <si>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</si>
  <si>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</si>
  <si>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</si>
  <si>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</si>
  <si>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</si>
  <si>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</si>
  <si>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</si>
  <si>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</si>
  <si>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</si>
  <si>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</si>
  <si>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</si>
  <si>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</si>
  <si>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</si>
  <si>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</si>
  <si>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</si>
  <si>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</si>
  <si>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</si>
  <si>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</si>
  <si>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</si>
  <si>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</si>
  <si>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</si>
  <si>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</si>
  <si>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</si>
  <si>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</si>
  <si>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</si>
  <si>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</si>
  <si>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</si>
  <si>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</si>
  <si>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</si>
  <si>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</si>
  <si>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</si>
  <si>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</si>
  <si>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</si>
  <si>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</si>
  <si>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</si>
  <si>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</si>
  <si>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</si>
  <si>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</si>
  <si>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</si>
  <si>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</si>
  <si>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</si>
  <si>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</si>
  <si>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</si>
  <si>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</si>
  <si>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</si>
  <si>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</si>
  <si>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</si>
  <si>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</si>
  <si>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</si>
  <si>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</si>
  <si>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</si>
  <si>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</si>
  <si>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</si>
  <si>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</si>
  <si>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</si>
  <si>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</si>
  <si>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</si>
  <si>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</si>
  <si>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</si>
  <si>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</si>
  <si>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</si>
  <si>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</si>
  <si>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</si>
  <si>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</si>
  <si>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</si>
  <si>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</si>
  <si>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</si>
  <si>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</si>
  <si>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</si>
  <si>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</si>
  <si>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</si>
  <si>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</si>
  <si>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</si>
  <si>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</si>
  <si>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</si>
  <si>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</si>
  <si>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</si>
  <si>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</si>
  <si>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</si>
  <si>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</si>
  <si>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</si>
  <si>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</si>
  <si>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</si>
  <si>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</si>
  <si>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</si>
  <si>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</si>
  <si>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</si>
  <si>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</si>
  <si>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</si>
  <si>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</si>
  <si>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</si>
  <si>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</si>
  <si>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</si>
  <si>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</si>
  <si>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</si>
  <si>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</si>
  <si>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</si>
  <si>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</si>
  <si>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</si>
  <si>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</si>
  <si>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</si>
  <si>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</si>
  <si>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</si>
  <si>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</si>
  <si>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</si>
  <si>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</si>
  <si>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</si>
  <si>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</si>
  <si>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</si>
  <si>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</si>
  <si>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</si>
  <si>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</si>
  <si>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</si>
  <si>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</si>
  <si>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</si>
  <si>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</si>
  <si>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</si>
  <si>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</si>
  <si>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</si>
  <si>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</si>
  <si>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</si>
  <si>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</si>
  <si>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</si>
  <si>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</si>
  <si>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</si>
  <si>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</si>
  <si>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</si>
  <si>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</si>
  <si>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</si>
  <si>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</si>
  <si>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</si>
  <si>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</si>
  <si>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</si>
  <si>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</si>
  <si>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</si>
  <si>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</si>
  <si>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</si>
  <si>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</si>
  <si>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</si>
  <si>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</si>
  <si>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</si>
  <si>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</si>
  <si>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</si>
  <si>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</si>
  <si>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</si>
  <si>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</si>
  <si>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</si>
  <si>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</si>
  <si>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</si>
  <si>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</si>
  <si>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</si>
  <si>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</si>
  <si>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</si>
  <si>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</si>
  <si>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</si>
  <si>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</si>
  <si>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</si>
  <si>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</si>
  <si>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</si>
  <si>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</si>
  <si>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</si>
  <si>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</si>
  <si>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</si>
  <si>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</si>
  <si>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</si>
  <si>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</si>
  <si>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</si>
  <si>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</si>
  <si>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</si>
  <si>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</si>
  <si>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</si>
  <si>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</si>
  <si>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</si>
  <si>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</si>
  <si>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</si>
  <si>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</si>
  <si>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</si>
  <si>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</si>
  <si>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</si>
  <si>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</si>
  <si>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</si>
  <si>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</si>
  <si>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</si>
  <si>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</si>
  <si>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</si>
  <si>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</si>
  <si>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</si>
  <si>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</si>
  <si>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</si>
  <si>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</si>
  <si>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</si>
  <si>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</si>
  <si>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</si>
  <si>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</si>
  <si>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</si>
  <si>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</si>
  <si>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</si>
  <si>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</si>
  <si>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</si>
  <si>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</si>
  <si>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</si>
  <si>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</si>
  <si>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</si>
  <si>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</si>
  <si>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</si>
  <si>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</si>
  <si>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</si>
  <si>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</si>
  <si>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</si>
  <si>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</si>
  <si>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</si>
  <si>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</si>
  <si>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</si>
  <si>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</si>
  <si>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</si>
  <si>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</si>
  <si>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</si>
  <si>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</si>
  <si>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</si>
  <si>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</si>
  <si>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</si>
  <si>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</si>
  <si>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</si>
  <si>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</si>
  <si>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</si>
  <si>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</si>
  <si>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</si>
  <si>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</si>
  <si>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</si>
  <si>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</si>
  <si>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</si>
  <si>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</si>
  <si>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</si>
  <si>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</si>
  <si>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</si>
  <si>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</si>
  <si>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</si>
  <si>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</si>
  <si>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</si>
  <si>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</si>
  <si>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</si>
  <si>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</si>
  <si>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</si>
  <si>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</si>
  <si>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</si>
  <si>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</si>
  <si>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</si>
  <si>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</si>
  <si>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</si>
  <si>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</si>
  <si>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</si>
  <si>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</si>
  <si>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</si>
  <si>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</si>
  <si>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</si>
  <si>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</si>
  <si>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</si>
  <si>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</si>
  <si>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</si>
  <si>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</si>
  <si>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</si>
  <si>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</si>
  <si>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</si>
  <si>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</si>
  <si>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</si>
  <si>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</si>
  <si>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</si>
  <si>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</si>
  <si>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</si>
  <si>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</si>
  <si>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</si>
  <si>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</si>
  <si>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</si>
  <si>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</si>
  <si>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</si>
  <si>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</si>
  <si>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</si>
  <si>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</si>
  <si>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</si>
  <si>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</si>
  <si>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</si>
  <si>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</si>
  <si>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</si>
  <si>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</si>
  <si>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</si>
  <si>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</si>
  <si>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</si>
  <si>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</si>
  <si>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</si>
  <si>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</si>
  <si>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</si>
  <si>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</si>
  <si>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</si>
  <si>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</si>
  <si>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</si>
  <si>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</si>
  <si>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</si>
  <si>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</si>
  <si>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</si>
  <si>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</si>
  <si>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</si>
  <si>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</si>
  <si>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</si>
  <si>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</si>
  <si>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</si>
  <si>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</si>
  <si>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</si>
  <si>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</si>
  <si>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</si>
  <si>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</si>
  <si>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</si>
  <si>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</si>
  <si>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</si>
  <si>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</si>
  <si>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</si>
  <si>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</si>
  <si>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</si>
  <si>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</si>
  <si>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</si>
  <si>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</si>
  <si>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</si>
  <si>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</si>
  <si>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</si>
  <si>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</si>
  <si>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</si>
  <si>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</si>
  <si>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</si>
  <si>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</si>
  <si>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</si>
  <si>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</si>
  <si>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</si>
  <si>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</si>
  <si>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</si>
  <si>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</si>
  <si>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</si>
  <si>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</si>
  <si>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</si>
  <si>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</si>
  <si>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</si>
  <si>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</si>
  <si>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</si>
  <si>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</si>
  <si>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</si>
  <si>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</si>
  <si>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</si>
  <si>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</si>
  <si>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</si>
  <si>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</si>
  <si>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</si>
  <si>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</si>
  <si>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</si>
  <si>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</si>
  <si>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</si>
  <si>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</si>
  <si>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</si>
  <si>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</si>
  <si>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</si>
  <si>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</si>
  <si>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</si>
  <si>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</si>
  <si>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</si>
  <si>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</si>
  <si>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</si>
  <si>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</si>
  <si>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</si>
  <si>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</si>
  <si>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</si>
  <si>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</si>
  <si>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</si>
  <si>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</si>
  <si>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</si>
  <si>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</si>
  <si>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</si>
  <si>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</si>
  <si>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</si>
  <si>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</si>
  <si>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</si>
  <si>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</si>
  <si>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</si>
  <si>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</si>
  <si>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</si>
  <si>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</si>
  <si>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</si>
  <si>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</si>
  <si>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</si>
  <si>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</si>
  <si>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</si>
  <si>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</si>
  <si>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</si>
  <si>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</si>
  <si>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</si>
  <si>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</si>
  <si>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</si>
  <si>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</si>
  <si>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</si>
  <si>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</si>
  <si>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</si>
  <si>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</si>
  <si>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</si>
  <si>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</si>
  <si>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</si>
  <si>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</si>
  <si>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</si>
  <si>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</si>
  <si>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</si>
  <si>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</si>
  <si>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</si>
  <si>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</si>
  <si>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</si>
  <si>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</si>
  <si>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</si>
  <si>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</si>
  <si>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</si>
  <si>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</si>
  <si>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</si>
  <si>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</si>
  <si>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</si>
  <si>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</si>
  <si>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</si>
  <si>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</si>
  <si>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</si>
  <si>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</si>
  <si>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</si>
  <si>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</si>
  <si>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</si>
  <si>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</si>
  <si>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</si>
  <si>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</si>
  <si>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</si>
  <si>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</si>
  <si>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</si>
  <si>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</si>
  <si>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</si>
  <si>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</si>
  <si>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</si>
  <si>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</si>
  <si>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</si>
  <si>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</si>
  <si>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</si>
  <si>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</si>
  <si>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</si>
  <si>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</si>
  <si>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</si>
  <si>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</si>
  <si>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</si>
  <si>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</si>
  <si>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</si>
  <si>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</si>
  <si>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</si>
  <si>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</si>
  <si>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</si>
  <si>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</si>
  <si>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</si>
  <si>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</si>
  <si>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</si>
  <si>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</si>
  <si>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</si>
  <si>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</si>
  <si>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</si>
  <si>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</si>
  <si>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</si>
  <si>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</si>
  <si>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</si>
  <si>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</si>
  <si>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</si>
  <si>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</si>
  <si>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</si>
  <si>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</si>
  <si>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</si>
  <si>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</si>
  <si>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</si>
  <si>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</si>
  <si>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</si>
  <si>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</si>
  <si>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</si>
  <si>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</si>
  <si>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</si>
  <si>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</si>
  <si>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</si>
  <si>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</si>
  <si>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</si>
  <si>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</si>
  <si>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</si>
  <si>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</si>
  <si>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</si>
  <si>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</si>
  <si>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</si>
  <si>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</si>
  <si>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</si>
  <si>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</si>
  <si>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</si>
  <si>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</si>
  <si>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</si>
  <si>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</si>
  <si>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</si>
  <si>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</si>
  <si>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</si>
  <si>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</si>
  <si>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</si>
  <si>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</si>
  <si>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</si>
  <si>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</si>
  <si>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</si>
  <si>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</si>
  <si>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</si>
  <si>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</si>
  <si>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</si>
  <si>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</si>
  <si>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</si>
  <si>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</si>
  <si>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</si>
  <si>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</si>
  <si>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</si>
  <si>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</si>
  <si>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</si>
  <si>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</si>
  <si>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</si>
  <si>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</si>
  <si>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</si>
  <si>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</si>
  <si>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</si>
  <si>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</si>
  <si>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</si>
  <si>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</si>
  <si>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</si>
  <si>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</si>
  <si>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</si>
  <si>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</si>
  <si>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</si>
  <si>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</si>
  <si>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</si>
  <si>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</si>
  <si>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</si>
  <si>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</si>
  <si>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</si>
  <si>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</si>
  <si>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</si>
  <si>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</si>
  <si>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</si>
  <si>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</si>
  <si>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</si>
  <si>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</si>
  <si>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</si>
  <si>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</si>
  <si>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</si>
  <si>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</si>
  <si>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</si>
  <si>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</si>
  <si>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</si>
  <si>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</si>
  <si>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</si>
  <si>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</si>
  <si>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</si>
  <si>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</si>
  <si>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</si>
  <si>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</si>
  <si>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</si>
  <si>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</si>
  <si>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</si>
  <si>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</si>
  <si>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</si>
  <si>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</si>
  <si>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</si>
  <si>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</si>
  <si>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</si>
  <si>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</si>
  <si>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</si>
  <si>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</si>
  <si>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</si>
  <si>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</si>
  <si>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</si>
  <si>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</si>
  <si>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</si>
  <si>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</si>
  <si>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</si>
  <si>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</si>
  <si>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</si>
  <si>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</si>
  <si>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</si>
  <si>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</si>
  <si>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</si>
  <si>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</si>
  <si>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</si>
  <si>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</si>
  <si>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</si>
  <si>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</si>
  <si>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</si>
  <si>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</si>
  <si>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</si>
  <si>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</si>
  <si>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</si>
  <si>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</si>
  <si>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</si>
  <si>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</si>
  <si>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</si>
  <si>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</si>
  <si>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</si>
  <si>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</si>
  <si>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</si>
  <si>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</si>
  <si>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</si>
  <si>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</si>
  <si>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</si>
  <si>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</si>
  <si>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</si>
  <si>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</si>
  <si>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</si>
  <si>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</si>
  <si>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</si>
  <si>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</si>
  <si>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</si>
  <si>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</si>
  <si>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</si>
  <si>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</si>
  <si>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</si>
  <si>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</si>
  <si>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</si>
  <si>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</si>
  <si>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</si>
  <si>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</si>
  <si>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</si>
  <si>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</si>
  <si>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</si>
  <si>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</si>
  <si>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</si>
  <si>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</si>
  <si>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</si>
  <si>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</si>
  <si>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</si>
  <si>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</si>
  <si>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</si>
  <si>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</si>
  <si>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</si>
  <si>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</si>
  <si>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</si>
  <si>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</si>
  <si>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</si>
  <si>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</si>
  <si>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</si>
  <si>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</si>
  <si>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</si>
  <si>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</si>
  <si>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</si>
  <si>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</si>
  <si>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</si>
  <si>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</si>
  <si>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</si>
  <si>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</si>
  <si>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</si>
  <si>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</si>
  <si>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</si>
  <si>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</si>
  <si>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</si>
  <si>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</si>
  <si>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</si>
  <si>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</si>
  <si>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</si>
  <si>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</si>
  <si>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</si>
  <si>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</si>
  <si>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</si>
  <si>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</si>
  <si>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</si>
  <si>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</si>
  <si>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</si>
  <si>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</si>
  <si>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</si>
  <si>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</si>
  <si>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</si>
  <si>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</si>
  <si>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</si>
  <si>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</si>
  <si>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</si>
  <si>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</si>
  <si>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</si>
  <si>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</si>
  <si>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</si>
  <si>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</si>
  <si>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</si>
  <si>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</si>
  <si>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</si>
  <si>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</si>
  <si>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</si>
  <si>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</si>
  <si>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</si>
  <si>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</si>
  <si>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</si>
  <si>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</si>
  <si>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</si>
  <si>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</si>
  <si>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</si>
  <si>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</si>
  <si>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</si>
  <si>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</si>
  <si>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</si>
  <si>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</si>
  <si>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</si>
  <si>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</si>
  <si>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</si>
  <si>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</si>
  <si>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</si>
  <si>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</si>
  <si>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</si>
  <si>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</si>
  <si>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</si>
  <si>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</si>
  <si>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</si>
  <si>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</si>
  <si>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</si>
  <si>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</si>
  <si>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</si>
  <si>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</si>
  <si>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</si>
  <si>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</si>
  <si>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</si>
  <si>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</si>
  <si>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</si>
  <si>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</si>
  <si>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</si>
  <si>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</si>
  <si>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</si>
  <si>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</si>
  <si>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</si>
  <si>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</si>
  <si>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</si>
  <si>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</si>
  <si>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</si>
  <si>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</si>
  <si>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</si>
  <si>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</si>
  <si>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</si>
  <si>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</si>
  <si>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</si>
  <si>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</si>
  <si>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</si>
  <si>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</si>
  <si>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</si>
  <si>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</si>
  <si>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</si>
  <si>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</si>
  <si>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</si>
  <si>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</si>
  <si>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</si>
  <si>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</si>
  <si>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</si>
  <si>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</si>
  <si>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</si>
  <si>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</si>
  <si>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</si>
  <si>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</si>
  <si>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</si>
  <si>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</si>
  <si>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</si>
  <si>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</si>
  <si>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</si>
  <si>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</si>
  <si>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</si>
  <si>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</si>
  <si>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</si>
  <si>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</si>
  <si>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</si>
  <si>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</si>
  <si>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</si>
  <si>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</si>
  <si>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</si>
  <si>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</si>
  <si>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</si>
  <si>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</si>
  <si>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</si>
  <si>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</si>
  <si>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</si>
  <si>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</si>
  <si>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</si>
  <si>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</si>
  <si>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</si>
  <si>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</si>
  <si>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</si>
  <si>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</si>
  <si>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</si>
  <si>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</si>
  <si>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</si>
  <si>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</si>
  <si>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</si>
  <si>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</si>
  <si>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</si>
  <si>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</si>
  <si>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</si>
  <si>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</si>
  <si>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</si>
  <si>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</si>
  <si>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</si>
  <si>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</si>
  <si>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</si>
  <si>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</si>
  <si>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</si>
  <si>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</si>
  <si>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</si>
  <si>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</si>
  <si>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</si>
  <si>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</si>
  <si>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</si>
  <si>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</si>
  <si>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</si>
  <si>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</si>
  <si>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</si>
  <si>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</si>
  <si>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</si>
  <si>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</si>
  <si>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</si>
  <si>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</si>
  <si>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</si>
  <si>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</si>
  <si>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</si>
  <si>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</si>
  <si>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</si>
  <si>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</si>
  <si>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</si>
  <si>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</si>
  <si>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</si>
  <si>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</si>
  <si>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</si>
  <si>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</si>
  <si>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</si>
  <si>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</si>
  <si>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</si>
  <si>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</si>
  <si>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</si>
  <si>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</si>
  <si>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</si>
  <si>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</si>
  <si>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</si>
  <si>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</si>
  <si>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</si>
  <si>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</si>
  <si>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</si>
  <si>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</si>
  <si>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</si>
  <si>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</si>
  <si>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</si>
  <si>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</si>
  <si>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</si>
  <si>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</si>
  <si>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</si>
  <si>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</si>
  <si>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</si>
  <si>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</si>
  <si>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</si>
  <si>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</si>
  <si>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</si>
  <si>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</si>
  <si>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</si>
  <si>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</si>
  <si>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</si>
  <si>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</si>
  <si>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</si>
  <si>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</si>
  <si>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</si>
  <si>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</si>
  <si>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</si>
  <si>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</si>
  <si>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</si>
  <si>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</si>
  <si>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</si>
  <si>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</si>
  <si>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</si>
  <si>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</si>
  <si>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</si>
  <si>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</si>
  <si>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</si>
  <si>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</si>
  <si>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</si>
  <si>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</si>
  <si>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</si>
  <si>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</si>
  <si>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</si>
  <si>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</si>
  <si>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</si>
  <si>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</si>
  <si>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</si>
  <si>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</si>
  <si>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</si>
  <si>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</si>
  <si>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</si>
  <si>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</si>
  <si>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</si>
  <si>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</si>
  <si>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</si>
  <si>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</si>
  <si>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</si>
  <si>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</si>
  <si>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</si>
  <si>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</si>
  <si>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</si>
  <si>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</si>
  <si>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</si>
  <si>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</si>
  <si>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</si>
  <si>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</si>
  <si>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</si>
  <si>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</si>
  <si>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</si>
  <si>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</si>
  <si>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</si>
  <si>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</si>
  <si>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</si>
  <si>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</si>
  <si>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</si>
  <si>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</si>
  <si>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</si>
  <si>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</si>
  <si>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</si>
  <si>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</si>
  <si>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</si>
  <si>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</si>
  <si>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</si>
  <si>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</si>
  <si>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</si>
  <si>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</si>
  <si>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</si>
  <si>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</si>
  <si>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</si>
  <si>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</si>
  <si>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</si>
  <si>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</si>
  <si>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</si>
  <si>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</si>
  <si>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</si>
  <si>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</si>
  <si>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</si>
  <si>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</si>
  <si>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</si>
  <si>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</si>
  <si>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</si>
  <si>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</si>
  <si>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</si>
  <si>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</si>
  <si>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</si>
  <si>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</si>
  <si>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</si>
  <si>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</si>
  <si>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</si>
  <si>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</si>
  <si>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</si>
  <si>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</si>
  <si>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</si>
  <si>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</si>
  <si>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</si>
  <si>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</si>
  <si>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</si>
  <si>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</si>
  <si>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</si>
  <si>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</si>
  <si>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</si>
  <si>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</si>
  <si>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</si>
  <si>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</si>
  <si>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</si>
  <si>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</si>
  <si>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</si>
  <si>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</si>
  <si>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</si>
  <si>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</si>
  <si>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</si>
  <si>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</si>
  <si>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</si>
  <si>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</si>
  <si>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</si>
  <si>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</si>
  <si>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</si>
  <si>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</si>
  <si>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</si>
  <si>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</si>
  <si>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</si>
  <si>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</si>
  <si>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</si>
  <si>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</si>
  <si>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</si>
  <si>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</si>
  <si>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</si>
  <si>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</si>
  <si>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</si>
  <si>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</si>
  <si>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</si>
  <si>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</si>
  <si>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</si>
  <si>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</si>
  <si>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</si>
  <si>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</si>
  <si>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</si>
  <si>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</si>
  <si>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</si>
  <si>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</si>
  <si>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</si>
  <si>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</si>
  <si>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</si>
  <si>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</si>
  <si>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</si>
  <si>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</si>
  <si>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</si>
  <si>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</si>
  <si>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</si>
  <si>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</si>
  <si>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</si>
  <si>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</si>
  <si>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</si>
  <si>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</si>
  <si>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</si>
  <si>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</si>
  <si>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</si>
  <si>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</si>
  <si>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</si>
  <si>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</si>
  <si>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</si>
  <si>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</si>
  <si>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</si>
  <si>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</si>
  <si>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</si>
  <si>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</si>
  <si>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</si>
  <si>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</si>
  <si>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</si>
  <si>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</si>
  <si>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</si>
  <si>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</si>
  <si>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</si>
  <si>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</si>
  <si>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</si>
  <si>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</si>
  <si>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</si>
  <si>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</si>
  <si>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</si>
  <si>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</si>
  <si>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</si>
  <si>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</si>
  <si>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</si>
  <si>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</si>
  <si>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</si>
  <si>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</si>
  <si>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</si>
  <si>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</si>
  <si>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</si>
  <si>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</si>
  <si>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</si>
  <si>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</si>
  <si>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</si>
  <si>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</si>
  <si>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</si>
  <si>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</si>
  <si>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</si>
  <si>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</si>
  <si>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</si>
  <si>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</si>
  <si>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</si>
  <si>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</si>
  <si>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</si>
  <si>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</si>
  <si>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</si>
  <si>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</si>
  <si>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</si>
  <si>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</si>
  <si>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</si>
  <si>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</si>
  <si>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</si>
  <si>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</si>
  <si>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</si>
  <si>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</si>
  <si>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</si>
  <si>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</si>
  <si>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</si>
  <si>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</si>
  <si>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</si>
  <si>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</si>
  <si>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</si>
  <si>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</si>
  <si>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</si>
  <si>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</si>
  <si>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</si>
  <si>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</si>
  <si>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</si>
  <si>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</si>
  <si>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</si>
  <si>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</si>
  <si>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</si>
  <si>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</si>
  <si>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</si>
  <si>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</si>
  <si>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</si>
  <si>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</si>
  <si>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</si>
  <si>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</si>
  <si>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</si>
  <si>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</si>
  <si>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</si>
  <si>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</si>
  <si>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</si>
  <si>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</si>
  <si>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</si>
  <si>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</si>
  <si>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</si>
  <si>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</si>
  <si>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</si>
  <si>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</si>
  <si>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</si>
  <si>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</si>
  <si>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</si>
  <si>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</si>
  <si>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</si>
  <si>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</si>
  <si>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</si>
  <si>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</si>
  <si>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</si>
  <si>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</si>
  <si>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</si>
  <si>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</si>
  <si>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</si>
  <si>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</si>
  <si>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</si>
  <si>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</si>
  <si>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</si>
  <si>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</si>
  <si>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</si>
  <si>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</si>
  <si>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</si>
  <si>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</si>
  <si>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</si>
  <si>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</si>
  <si>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</si>
  <si>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</si>
  <si>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</si>
  <si>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</si>
  <si>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</si>
  <si>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</si>
  <si>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</si>
  <si>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</si>
  <si>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</si>
  <si>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</si>
  <si>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</si>
  <si>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</si>
  <si>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</si>
  <si>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</si>
  <si>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</si>
  <si>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</si>
  <si>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</si>
  <si>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</si>
  <si>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</si>
  <si>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</si>
  <si>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</si>
  <si>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</si>
  <si>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</si>
  <si>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</si>
  <si>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</si>
  <si>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</si>
  <si>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</si>
  <si>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</si>
  <si>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</si>
  <si>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</si>
  <si>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</si>
  <si>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</si>
  <si>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</si>
  <si>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</si>
  <si>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</si>
  <si>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</si>
  <si>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</si>
  <si>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</si>
  <si>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</si>
  <si>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</si>
  <si>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</si>
  <si>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</si>
  <si>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</si>
  <si>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</si>
  <si>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</si>
  <si>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</si>
  <si>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</si>
  <si>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</si>
  <si>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</si>
  <si>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</si>
  <si>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</si>
  <si>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</si>
  <si>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</si>
  <si>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</si>
  <si>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</si>
  <si>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</si>
  <si>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</si>
  <si>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</si>
  <si>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</si>
  <si>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</si>
  <si>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</si>
  <si>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</si>
  <si>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</si>
  <si>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</si>
  <si>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</si>
  <si>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</si>
  <si>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</si>
  <si>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</si>
  <si>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</si>
  <si>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</si>
  <si>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</si>
  <si>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</si>
  <si>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</si>
  <si>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</si>
  <si>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</si>
  <si>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</si>
  <si>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</si>
  <si>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</si>
  <si>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</si>
  <si>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</si>
  <si>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</si>
  <si>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</si>
  <si>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</si>
  <si>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</si>
  <si>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</si>
  <si>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</si>
  <si>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</si>
  <si>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</si>
  <si>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</si>
  <si>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</si>
  <si>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</si>
  <si>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</si>
  <si>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</si>
  <si>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</si>
  <si>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</si>
  <si>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</si>
  <si>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</si>
  <si>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</si>
  <si>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</si>
  <si>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</si>
  <si>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</si>
  <si>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</si>
  <si>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</si>
  <si>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</si>
  <si>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</si>
  <si>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</si>
  <si>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</si>
  <si>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</si>
  <si>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</si>
  <si>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</si>
  <si>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</si>
  <si>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</si>
  <si>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</si>
  <si>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</si>
  <si>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</si>
  <si>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</si>
  <si>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</si>
  <si>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</si>
  <si>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</si>
  <si>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</si>
  <si>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</si>
  <si>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</si>
  <si>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</si>
  <si>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</si>
  <si>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</si>
  <si>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</si>
  <si>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</si>
  <si>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</si>
  <si>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</si>
  <si>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</si>
  <si>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</si>
  <si>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</si>
  <si>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</si>
  <si>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</si>
  <si>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</si>
  <si>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</si>
  <si>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</si>
  <si>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</si>
  <si>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</si>
  <si>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</si>
  <si>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</si>
  <si>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</si>
  <si>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</si>
  <si>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</si>
  <si>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</si>
  <si>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</si>
  <si>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</si>
  <si>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</si>
  <si>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</si>
  <si>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</si>
  <si>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</si>
  <si>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</si>
  <si>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</si>
  <si>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</si>
  <si>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</si>
  <si>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</si>
  <si>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</si>
  <si>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</si>
  <si>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</si>
  <si>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</si>
  <si>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</si>
  <si>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</si>
  <si>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</si>
  <si>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</si>
  <si>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</si>
  <si>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</si>
  <si>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</si>
  <si>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</si>
  <si>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</si>
  <si>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</si>
  <si>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</si>
  <si>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</si>
  <si>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</si>
  <si>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</si>
  <si>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</si>
  <si>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</si>
  <si>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</si>
  <si>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</si>
  <si>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</si>
  <si>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</si>
  <si>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</si>
  <si>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</si>
  <si>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</si>
  <si>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</si>
  <si>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</si>
  <si>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</si>
  <si>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</si>
  <si>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</si>
  <si>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</si>
  <si>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</si>
  <si>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</si>
  <si>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</si>
  <si>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</si>
  <si>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</si>
  <si>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</si>
  <si>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</si>
  <si>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</si>
  <si>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</si>
  <si>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</si>
  <si>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</si>
  <si>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</si>
  <si>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</si>
  <si>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</si>
  <si>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</si>
  <si>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</si>
  <si>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</si>
  <si>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</si>
  <si>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</si>
  <si>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</si>
  <si>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</si>
  <si>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</si>
  <si>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</si>
  <si>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</si>
  <si>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</si>
  <si>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</si>
  <si>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</si>
  <si>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</si>
  <si>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</si>
  <si>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</si>
  <si>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</si>
  <si>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</si>
  <si>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</si>
  <si>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</si>
  <si>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</si>
  <si>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</si>
  <si>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</si>
  <si>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</si>
  <si>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</si>
  <si>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</si>
  <si>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</si>
  <si>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</si>
  <si>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</si>
  <si>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</si>
  <si>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</si>
  <si>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</si>
  <si>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</si>
  <si>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</si>
  <si>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</si>
  <si>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</si>
  <si>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</si>
  <si>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</si>
  <si>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</si>
  <si>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</si>
  <si>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</si>
  <si>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</si>
  <si>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</si>
  <si>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</si>
  <si>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</si>
  <si>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</si>
  <si>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</si>
  <si>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</si>
  <si>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</si>
  <si>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</si>
  <si>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</si>
  <si>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</si>
  <si>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</si>
  <si>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</si>
  <si>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</si>
  <si>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</si>
  <si>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</si>
  <si>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</si>
  <si>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</si>
  <si>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</si>
  <si>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</si>
  <si>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</si>
  <si>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</si>
  <si>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</si>
  <si>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</si>
  <si>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</si>
  <si>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</si>
  <si>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</si>
  <si>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</si>
  <si>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</si>
  <si>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</si>
  <si>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</si>
  <si>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</si>
  <si>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</si>
  <si>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</si>
  <si>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</si>
  <si>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</si>
  <si>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</si>
  <si>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</si>
  <si>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</si>
  <si>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</si>
  <si>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</si>
  <si>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</si>
  <si>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</si>
  <si>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</si>
  <si>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</si>
  <si>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</si>
  <si>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</si>
  <si>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</si>
  <si>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</si>
  <si>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</si>
  <si>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</si>
  <si>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</si>
  <si>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</si>
  <si>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</si>
  <si>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</si>
  <si>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</si>
  <si>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</si>
  <si>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</si>
  <si>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</si>
  <si>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</si>
  <si>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</si>
  <si>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</si>
  <si>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</si>
  <si>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</si>
  <si>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</si>
  <si>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</si>
  <si>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</si>
  <si>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</si>
  <si>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</si>
  <si>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</si>
  <si>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</si>
  <si>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</si>
  <si>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</si>
  <si>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</si>
  <si>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</si>
  <si>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</si>
  <si>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</si>
  <si>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</si>
  <si>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</si>
  <si>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</si>
  <si>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</si>
  <si>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</si>
  <si>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</si>
  <si>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</si>
  <si>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</si>
  <si>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</si>
  <si>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</si>
  <si>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</si>
  <si>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</si>
  <si>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</si>
  <si>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</si>
  <si>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</si>
  <si>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</si>
  <si>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</si>
  <si>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</si>
  <si>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</si>
  <si>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</si>
  <si>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</si>
  <si>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</si>
  <si>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</si>
  <si>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</si>
  <si>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</si>
  <si>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</si>
  <si>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</si>
  <si>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</si>
  <si>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</si>
  <si>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</si>
  <si>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</si>
  <si>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</si>
  <si>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</si>
  <si>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</si>
  <si>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</si>
  <si>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</si>
  <si>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</si>
  <si>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</si>
  <si>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</si>
  <si>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</si>
  <si>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</si>
  <si>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</si>
  <si>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</si>
  <si>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</si>
  <si>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</si>
  <si>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</si>
  <si>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</si>
  <si>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</si>
  <si>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</si>
  <si>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</si>
  <si>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</si>
  <si>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</si>
  <si>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</si>
  <si>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</si>
  <si>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</si>
  <si>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</si>
  <si>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</si>
  <si>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</si>
  <si>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</si>
  <si>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</si>
  <si>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</si>
  <si>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</si>
  <si>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</si>
  <si>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</si>
  <si>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</si>
  <si>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</si>
  <si>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</si>
  <si>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</si>
  <si>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</si>
  <si>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</si>
  <si>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</si>
  <si>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</si>
  <si>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</si>
  <si>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</si>
  <si>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</si>
  <si>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</si>
  <si>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</si>
  <si>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</si>
  <si>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</si>
  <si>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</si>
  <si>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</si>
  <si>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</si>
  <si>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</si>
  <si>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</si>
  <si>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</si>
  <si>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</si>
  <si>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</si>
  <si>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</si>
  <si>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</si>
  <si>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</si>
  <si>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</si>
  <si>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</si>
  <si>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</si>
  <si>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</si>
  <si>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</si>
  <si>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</si>
  <si>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</si>
  <si>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</si>
  <si>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</si>
  <si>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</si>
  <si>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</si>
  <si>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</si>
  <si>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</si>
  <si>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</si>
  <si>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</si>
  <si>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</si>
  <si>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</si>
  <si>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</si>
  <si>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</si>
  <si>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</si>
  <si>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</si>
  <si>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</si>
  <si>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</si>
  <si>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</si>
  <si>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</si>
  <si>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</si>
  <si>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</si>
  <si>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</si>
  <si>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</si>
  <si>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</si>
  <si>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</si>
  <si>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</si>
  <si>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</si>
  <si>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</si>
  <si>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</si>
  <si>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</si>
  <si>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</si>
  <si>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</si>
  <si>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</si>
  <si>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</si>
  <si>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</si>
  <si>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</si>
  <si>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</si>
  <si>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</si>
  <si>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</si>
  <si>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</si>
  <si>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</si>
  <si>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</si>
  <si>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</si>
  <si>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</si>
  <si>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</si>
  <si>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</si>
  <si>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</si>
  <si>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</si>
  <si>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</si>
  <si>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</si>
  <si>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</si>
  <si>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</si>
  <si>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</si>
  <si>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</si>
  <si>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</si>
  <si>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</si>
  <si>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</si>
  <si>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</si>
  <si>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</si>
  <si>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</si>
  <si>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</si>
  <si>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</si>
  <si>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</si>
  <si>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</si>
  <si>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</si>
  <si>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</si>
  <si>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</si>
  <si>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</si>
  <si>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</si>
  <si>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</si>
  <si>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</si>
  <si>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</si>
  <si>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</si>
  <si>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</si>
  <si>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</si>
  <si>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</si>
  <si>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</si>
  <si>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</si>
  <si>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</si>
  <si>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</si>
  <si>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</si>
  <si>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</si>
  <si>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</si>
  <si>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</si>
  <si>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</si>
  <si>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</si>
  <si>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</si>
  <si>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</si>
  <si>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</si>
  <si>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</si>
  <si>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</si>
  <si>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</si>
  <si>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</si>
  <si>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</si>
  <si>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</si>
  <si>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</si>
  <si>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</si>
  <si>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</si>
  <si>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</si>
  <si>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</si>
  <si>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</si>
  <si>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</si>
  <si>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</si>
  <si>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</si>
  <si>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</si>
  <si>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</si>
  <si>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</si>
  <si>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</si>
  <si>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</si>
  <si>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</si>
  <si>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</si>
  <si>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</si>
  <si>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</si>
  <si>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</si>
  <si>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</si>
  <si>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</si>
  <si>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</si>
  <si>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</si>
  <si>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</si>
  <si>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</si>
  <si>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</si>
  <si>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</si>
  <si>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</si>
  <si>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</si>
  <si>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</si>
  <si>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</si>
  <si>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</si>
  <si>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</si>
  <si>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</si>
  <si>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</si>
  <si>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</si>
  <si>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</si>
  <si>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</si>
  <si>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</si>
  <si>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</si>
  <si>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</si>
  <si>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</si>
  <si>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</si>
  <si>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</si>
  <si>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</si>
  <si>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</si>
  <si>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</si>
  <si>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</si>
  <si>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</si>
  <si>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</si>
  <si>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</si>
  <si>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</si>
  <si>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</si>
  <si>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</si>
  <si>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</si>
  <si>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</si>
  <si>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</si>
  <si>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</si>
  <si>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</si>
  <si>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</si>
  <si>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</si>
  <si>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</si>
  <si>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</si>
  <si>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</si>
  <si>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</si>
  <si>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</si>
  <si>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</si>
  <si>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</si>
  <si>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</si>
  <si>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</si>
  <si>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</si>
  <si>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</si>
  <si>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</si>
  <si>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</si>
  <si>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</si>
  <si>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</si>
  <si>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</si>
  <si>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</si>
  <si>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</si>
  <si>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</si>
  <si>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</si>
  <si>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</si>
  <si>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</si>
  <si>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</si>
  <si>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</si>
  <si>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</si>
  <si>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</si>
  <si>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</si>
  <si>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</si>
  <si>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</si>
  <si>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</si>
  <si>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</si>
  <si>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</si>
  <si>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</si>
  <si>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</si>
  <si>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</si>
  <si>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</si>
  <si>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</si>
  <si>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</si>
  <si>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</si>
  <si>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</si>
  <si>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</si>
  <si>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</si>
  <si>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</si>
  <si>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</si>
  <si>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</si>
  <si>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</si>
  <si>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</si>
  <si>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</si>
  <si>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</si>
  <si>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</si>
  <si>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</si>
  <si>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</si>
  <si>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</si>
  <si>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</si>
  <si>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</si>
  <si>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</si>
  <si>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</si>
  <si>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</si>
  <si>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</si>
  <si>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</si>
  <si>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</si>
  <si>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</si>
  <si>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</si>
  <si>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</si>
  <si>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</si>
  <si>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</si>
  <si>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</si>
  <si>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</si>
  <si>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</si>
  <si>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</si>
  <si>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</si>
  <si>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</si>
  <si>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</si>
  <si>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</si>
  <si>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</si>
  <si>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</si>
  <si>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</si>
  <si>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</si>
  <si>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</si>
  <si>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</si>
  <si>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</si>
  <si>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</si>
  <si>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</si>
  <si>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</si>
  <si>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</si>
  <si>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</si>
  <si>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</si>
  <si>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</si>
  <si>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</si>
  <si>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</si>
  <si>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</si>
  <si>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</si>
  <si>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</si>
  <si>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</si>
  <si>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</si>
  <si>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</si>
  <si>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</si>
  <si>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</si>
  <si>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</si>
  <si>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</si>
  <si>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</si>
  <si>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</si>
  <si>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</si>
  <si>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</si>
  <si>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</si>
  <si>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</si>
  <si>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</si>
  <si>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</si>
  <si>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</si>
  <si>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</si>
  <si>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</si>
  <si>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</si>
  <si>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</si>
  <si>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</si>
  <si>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</si>
  <si>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</si>
  <si>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</si>
  <si>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</si>
  <si>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</si>
  <si>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</si>
  <si>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</si>
  <si>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</si>
  <si>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</si>
  <si>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</si>
  <si>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</si>
  <si>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</si>
  <si>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</si>
  <si>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</si>
  <si>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</si>
  <si>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</si>
  <si>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</si>
  <si>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</si>
  <si>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</si>
  <si>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</si>
  <si>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</si>
  <si>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</si>
  <si>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</si>
  <si>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</si>
  <si>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</si>
  <si>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</si>
  <si>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</si>
  <si>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</si>
  <si>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</si>
  <si>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</si>
  <si>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</si>
  <si>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</si>
  <si>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</si>
  <si>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</si>
  <si>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</si>
  <si>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</si>
  <si>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</si>
  <si>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</si>
  <si>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</si>
  <si>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</si>
  <si>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</si>
  <si>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</si>
  <si>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</si>
  <si>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</si>
  <si>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</si>
  <si>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</si>
  <si>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</si>
  <si>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</si>
  <si>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</si>
  <si>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</si>
  <si>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</si>
  <si>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</si>
  <si>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</si>
  <si>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</si>
  <si>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</si>
  <si>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</si>
  <si>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</si>
  <si>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</si>
  <si>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</si>
  <si>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</si>
  <si>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</si>
  <si>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</si>
  <si>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</si>
  <si>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</si>
  <si>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</si>
  <si>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</si>
  <si>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</si>
  <si>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</si>
  <si>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</si>
  <si>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</si>
  <si>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</si>
  <si>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</si>
  <si>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</si>
  <si>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</si>
  <si>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</si>
  <si>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</si>
  <si>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</si>
  <si>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</si>
  <si>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</si>
  <si>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</si>
  <si>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</si>
  <si>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</si>
  <si>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</si>
  <si>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</si>
  <si>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</si>
  <si>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</si>
  <si>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</si>
  <si>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</si>
  <si>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</si>
  <si>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</si>
  <si>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</si>
  <si>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</si>
  <si>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</si>
  <si>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</si>
  <si>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</si>
  <si>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</si>
  <si>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</si>
  <si>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</si>
  <si>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</si>
  <si>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</si>
  <si>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</si>
  <si>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</si>
  <si>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</si>
  <si>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</si>
  <si>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</si>
  <si>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</si>
  <si>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</si>
  <si>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</si>
  <si>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</si>
  <si>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</si>
  <si>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</si>
  <si>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</si>
  <si>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</si>
  <si>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</si>
  <si>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</si>
  <si>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</si>
  <si>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</si>
  <si>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</si>
  <si>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</si>
  <si>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</si>
  <si>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</si>
  <si>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</si>
  <si>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</si>
  <si>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</si>
  <si>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</si>
  <si>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</si>
  <si>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</si>
  <si>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</si>
  <si>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</si>
  <si>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</si>
  <si>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</si>
  <si>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</si>
  <si>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</si>
  <si>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</si>
  <si>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</si>
  <si>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</si>
  <si>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</si>
  <si>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</si>
  <si>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</si>
  <si>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</si>
  <si>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</si>
  <si>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</si>
  <si>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</si>
  <si>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</si>
  <si>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</si>
  <si>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</si>
  <si>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</si>
  <si>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</si>
  <si>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</si>
  <si>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</si>
  <si>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</si>
  <si>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</si>
  <si>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</si>
  <si>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</si>
  <si>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</si>
  <si>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</si>
  <si>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</si>
  <si>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</si>
  <si>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</si>
  <si>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</si>
  <si>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</si>
  <si>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</si>
  <si>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</si>
  <si>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</si>
  <si>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</si>
  <si>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</si>
  <si>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</si>
  <si>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</si>
  <si>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</si>
  <si>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</si>
  <si>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</si>
  <si>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</si>
  <si>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</si>
  <si>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</si>
  <si>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</si>
  <si>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</si>
  <si>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</si>
  <si>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</si>
  <si>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</si>
  <si>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</si>
  <si>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</si>
  <si>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</si>
  <si>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</si>
  <si>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</si>
  <si>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</si>
  <si>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</si>
  <si>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</si>
  <si>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</si>
  <si>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</si>
  <si>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</si>
  <si>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</si>
  <si>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</si>
  <si>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</si>
  <si>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</si>
  <si>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</si>
  <si>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</si>
  <si>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</si>
  <si>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</si>
  <si>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</si>
  <si>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</si>
  <si>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</si>
  <si>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</si>
  <si>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</si>
  <si>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</si>
  <si>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</si>
  <si>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</si>
  <si>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</si>
  <si>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</si>
  <si>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</si>
  <si>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</si>
  <si>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</si>
  <si>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</si>
  <si>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</si>
  <si>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</si>
  <si>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</si>
  <si>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</si>
  <si>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</si>
  <si>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</si>
  <si>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</si>
  <si>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</si>
  <si>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</si>
  <si>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</si>
  <si>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</si>
  <si>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</si>
  <si>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</si>
  <si>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</si>
  <si>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</si>
  <si>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</si>
  <si>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</si>
  <si>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</si>
  <si>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</si>
  <si>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</si>
  <si>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</si>
  <si>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</si>
  <si>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</si>
  <si>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</si>
  <si>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</si>
  <si>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</si>
  <si>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</si>
  <si>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</si>
  <si>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</si>
  <si>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</si>
  <si>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</si>
  <si>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</si>
  <si>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</si>
  <si>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</si>
  <si>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</si>
  <si>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</si>
  <si>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</si>
  <si>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</si>
  <si>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</si>
  <si>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</si>
  <si>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</si>
  <si>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</si>
  <si>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</si>
  <si>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</si>
  <si>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</si>
  <si>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</si>
  <si>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</si>
  <si>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</si>
  <si>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</si>
  <si>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</si>
  <si>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</si>
  <si>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</si>
  <si>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</si>
  <si>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</si>
  <si>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</si>
  <si>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</si>
  <si>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</si>
  <si>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</si>
  <si>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</si>
  <si>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</si>
  <si>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</si>
  <si>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</si>
  <si>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</si>
  <si>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</si>
  <si>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</si>
  <si>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</si>
  <si>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</si>
  <si>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</si>
  <si>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</si>
  <si>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</si>
  <si>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</si>
  <si>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</si>
  <si>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</si>
  <si>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</si>
  <si>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</si>
  <si>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</si>
  <si>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</si>
  <si>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</si>
  <si>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</si>
  <si>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</si>
  <si>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</si>
  <si>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</si>
  <si>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</si>
  <si>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</si>
  <si>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</si>
  <si>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</si>
  <si>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</si>
  <si>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</si>
  <si>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</si>
  <si>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</si>
  <si>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</si>
  <si>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</si>
  <si>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</si>
  <si>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</si>
  <si>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</si>
  <si>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</si>
  <si>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</si>
  <si>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</si>
  <si>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</si>
  <si>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</si>
  <si>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</si>
  <si>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</si>
  <si>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</si>
  <si>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</si>
  <si>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</si>
  <si>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</si>
  <si>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</si>
  <si>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</si>
  <si>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</si>
  <si>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</si>
  <si>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</si>
  <si>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</si>
  <si>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</si>
  <si>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</si>
  <si>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</si>
  <si>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</si>
  <si>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</si>
  <si>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</si>
  <si>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</si>
  <si>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</si>
  <si>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</si>
  <si>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</si>
  <si>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</si>
  <si>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</si>
  <si>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</si>
  <si>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</si>
  <si>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</si>
  <si>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</si>
  <si>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</si>
  <si>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</si>
  <si>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</si>
  <si>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</si>
  <si>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</si>
  <si>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</si>
  <si>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</si>
  <si>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</si>
  <si>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</si>
  <si>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</si>
  <si>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</si>
  <si>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</si>
  <si>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</si>
  <si>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</si>
  <si>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</si>
  <si>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</si>
  <si>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</si>
  <si>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</si>
  <si>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</si>
  <si>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</si>
  <si>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</si>
  <si>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</si>
  <si>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</si>
  <si>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</si>
  <si>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</si>
  <si>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</si>
  <si>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</si>
  <si>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</si>
  <si>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</si>
  <si>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</si>
  <si>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</si>
  <si>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</si>
  <si>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</si>
  <si>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</si>
  <si>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</si>
  <si>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</si>
  <si>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</si>
  <si>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</si>
  <si>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</si>
  <si>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</si>
  <si>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</si>
  <si>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</si>
  <si>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</si>
  <si>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</si>
  <si>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</si>
  <si>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</si>
  <si>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</si>
  <si>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</si>
  <si>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</si>
  <si>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</si>
  <si>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</si>
  <si>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</si>
  <si>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</si>
  <si>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</si>
  <si>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</si>
  <si>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</si>
  <si>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</si>
  <si>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</si>
  <si>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</si>
  <si>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</si>
  <si>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</si>
  <si>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</si>
  <si>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</si>
  <si>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</si>
  <si>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</si>
  <si>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</si>
  <si>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</si>
  <si>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</si>
  <si>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</si>
  <si>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</si>
  <si>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</si>
  <si>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</si>
  <si>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</si>
  <si>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</si>
  <si>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</si>
  <si>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</si>
  <si>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</si>
  <si>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</si>
  <si>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</si>
  <si>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</si>
  <si>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</si>
  <si>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</si>
  <si>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</si>
  <si>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</si>
  <si>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</si>
  <si>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</si>
  <si>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</si>
  <si>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</si>
  <si>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</si>
  <si>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</si>
  <si>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</si>
  <si>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</si>
  <si>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</si>
  <si>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</si>
  <si>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</si>
  <si>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</si>
  <si>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</si>
  <si>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</si>
  <si>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</si>
  <si>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</si>
  <si>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</si>
  <si>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</si>
  <si>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</si>
  <si>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</si>
  <si>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</si>
  <si>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</si>
  <si>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</si>
  <si>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</si>
  <si>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</si>
  <si>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</si>
  <si>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</si>
  <si>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</si>
  <si>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</si>
  <si>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</si>
  <si>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</si>
  <si>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</si>
  <si>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</si>
  <si>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</si>
  <si>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</si>
  <si>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</si>
  <si>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</si>
  <si>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</si>
  <si>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</si>
  <si>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</si>
  <si>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</si>
  <si>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</si>
  <si>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</si>
  <si>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</si>
  <si>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</si>
  <si>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</si>
  <si>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</si>
  <si>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</si>
  <si>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</si>
  <si>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</si>
  <si>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</si>
  <si>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</si>
  <si>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</si>
  <si>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</si>
  <si>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</si>
  <si>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</si>
  <si>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</si>
  <si>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</si>
  <si>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</si>
  <si>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</si>
  <si>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</si>
  <si>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</si>
  <si>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</si>
  <si>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</si>
  <si>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</si>
  <si>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</si>
  <si>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</si>
  <si>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</si>
  <si>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</si>
  <si>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</si>
  <si>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</si>
  <si>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</si>
  <si>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</si>
  <si>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</si>
  <si>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</si>
  <si>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</si>
  <si>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</si>
  <si>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</si>
  <si>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</si>
  <si>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</si>
  <si>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</si>
  <si>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</si>
  <si>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</si>
  <si>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</si>
  <si>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</si>
  <si>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</si>
  <si>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</si>
  <si>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</si>
  <si>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</si>
  <si>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</si>
  <si>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</si>
  <si>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</si>
  <si>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</si>
  <si>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</si>
  <si>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</si>
  <si>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</si>
  <si>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</si>
  <si>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</si>
  <si>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</si>
  <si>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</si>
  <si>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</si>
  <si>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</si>
  <si>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</si>
  <si>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</si>
  <si>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</si>
  <si>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</si>
  <si>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</si>
  <si>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</si>
  <si>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</si>
  <si>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</si>
  <si>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</si>
  <si>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</si>
  <si>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</si>
  <si>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</si>
  <si>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</si>
  <si>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</si>
  <si>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</si>
  <si>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</si>
  <si>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</si>
  <si>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</si>
  <si>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</si>
  <si>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</si>
  <si>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</si>
  <si>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</si>
  <si>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</si>
  <si>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</si>
  <si>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</si>
  <si>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</si>
  <si>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</si>
  <si>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</si>
  <si>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</si>
  <si>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</si>
  <si>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</si>
  <si>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</si>
  <si>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</si>
  <si>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</si>
  <si>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</si>
  <si>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</si>
  <si>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</si>
  <si>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</si>
  <si>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</si>
  <si>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</si>
  <si>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</si>
  <si>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</si>
  <si>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</si>
  <si>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</si>
  <si>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</si>
  <si>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</si>
  <si>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</si>
  <si>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</si>
  <si>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</si>
  <si>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</si>
  <si>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</si>
  <si>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</si>
  <si>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</si>
  <si>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</si>
  <si>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</si>
  <si>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</si>
  <si>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</si>
  <si>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</si>
  <si>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</si>
  <si>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</si>
  <si>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</si>
  <si>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</si>
  <si>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</si>
  <si>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</si>
  <si>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</si>
  <si>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</si>
  <si>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</si>
  <si>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</si>
  <si>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</si>
  <si>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</si>
  <si>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</si>
  <si>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</si>
  <si>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</si>
  <si>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</si>
  <si>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</si>
  <si>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</si>
  <si>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</si>
  <si>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</si>
  <si>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</si>
  <si>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</si>
  <si>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</si>
  <si>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</si>
  <si>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</si>
  <si>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</si>
  <si>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</si>
  <si>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</si>
  <si>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</si>
  <si>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</si>
  <si>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</si>
  <si>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</si>
  <si>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</si>
  <si>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</si>
  <si>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</si>
  <si>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</si>
  <si>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</si>
  <si>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</si>
  <si>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</si>
  <si>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</si>
  <si>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</si>
  <si>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</si>
  <si>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</si>
  <si>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</si>
  <si>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</si>
  <si>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</si>
  <si>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</si>
  <si>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</si>
  <si>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</si>
  <si>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</si>
  <si>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</si>
  <si>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</si>
  <si>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</si>
  <si>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</si>
  <si>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</si>
  <si>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</si>
  <si>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</si>
  <si>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</si>
  <si>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</si>
  <si>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</si>
  <si>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</si>
  <si>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</si>
  <si>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</si>
  <si>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</si>
  <si>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</si>
  <si>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</si>
  <si>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</si>
  <si>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</si>
  <si>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</si>
  <si>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</si>
  <si>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</si>
  <si>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</si>
  <si>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</si>
  <si>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</si>
  <si>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</si>
  <si>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</si>
  <si>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</si>
  <si>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</si>
  <si>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</si>
  <si>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</si>
  <si>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</si>
  <si>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</si>
  <si>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</si>
  <si>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</si>
  <si>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</si>
  <si>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</si>
  <si>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</si>
  <si>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</si>
  <si>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</si>
  <si>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</si>
  <si>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</si>
  <si>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</si>
  <si>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</si>
  <si>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</si>
  <si>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</si>
  <si>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</si>
  <si>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</si>
  <si>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</si>
  <si>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</si>
  <si>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</si>
  <si>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</si>
  <si>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</si>
  <si>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</si>
  <si>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</si>
  <si>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</si>
  <si>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</si>
  <si>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</si>
  <si>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</si>
  <si>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</si>
  <si>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</si>
  <si>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</si>
  <si>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</si>
  <si>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</si>
  <si>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</si>
  <si>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</si>
  <si>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</si>
  <si>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</si>
  <si>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</si>
  <si>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</si>
  <si>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</si>
  <si>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</si>
  <si>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</si>
  <si>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</si>
  <si>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</si>
  <si>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</si>
  <si>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</si>
  <si>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</si>
  <si>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</si>
  <si>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</si>
  <si>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</si>
  <si>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</si>
  <si>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</si>
  <si>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</si>
  <si>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</si>
  <si>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</si>
  <si>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</si>
  <si>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</si>
  <si>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</si>
  <si>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</si>
  <si>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</si>
  <si>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</si>
  <si>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</si>
  <si>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</si>
  <si>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</si>
  <si>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</si>
  <si>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</si>
  <si>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</si>
  <si>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</si>
  <si>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</si>
  <si>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</si>
  <si>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</si>
  <si>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</si>
  <si>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</si>
  <si>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</si>
  <si>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</si>
  <si>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</si>
  <si>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</si>
  <si>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</si>
  <si>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</si>
  <si>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</si>
  <si>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</si>
  <si>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</si>
  <si>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</si>
  <si>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</si>
  <si>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</si>
  <si>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</si>
  <si>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</si>
  <si>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</si>
  <si>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</si>
  <si>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</si>
  <si>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</si>
  <si>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</si>
  <si>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</si>
  <si>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</si>
  <si>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</si>
  <si>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</si>
  <si>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</si>
  <si>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</si>
  <si>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</si>
  <si>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</si>
  <si>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</si>
  <si>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</si>
  <si>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</si>
  <si>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</si>
  <si>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</si>
  <si>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</si>
  <si>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</si>
  <si>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</si>
  <si>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</si>
  <si>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</si>
  <si>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</si>
  <si>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</si>
  <si>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</si>
  <si>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</si>
  <si>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</si>
  <si>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</si>
  <si>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</si>
  <si>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</si>
  <si>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</si>
  <si>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</si>
  <si>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</si>
  <si>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</si>
  <si>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</si>
  <si>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</si>
  <si>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</si>
  <si>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</si>
  <si>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</si>
  <si>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</si>
  <si>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</si>
  <si>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</si>
  <si>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</si>
  <si>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</si>
  <si>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</si>
  <si>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</si>
  <si>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</si>
  <si>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</si>
  <si>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</si>
  <si>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</si>
  <si>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</si>
  <si>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</si>
  <si>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</si>
  <si>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</si>
  <si>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</si>
  <si>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</si>
  <si>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</si>
  <si>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</si>
  <si>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</si>
  <si>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</si>
  <si>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</si>
  <si>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</si>
  <si>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</si>
  <si>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</si>
  <si>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</si>
  <si>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</si>
  <si>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</si>
  <si>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</si>
  <si>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</si>
  <si>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</si>
  <si>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</si>
  <si>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</si>
  <si>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</si>
  <si>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</si>
  <si>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</si>
  <si>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</si>
  <si>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</si>
  <si>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</si>
  <si>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</si>
  <si>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</si>
  <si>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</si>
  <si>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</si>
  <si>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</si>
  <si>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</si>
  <si>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</si>
  <si>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</si>
  <si>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</si>
  <si>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</si>
  <si>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</si>
  <si>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</si>
  <si>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</si>
  <si>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</si>
  <si>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</si>
  <si>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</si>
  <si>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</si>
  <si>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</si>
  <si>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</si>
  <si>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</si>
  <si>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</si>
  <si>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</si>
  <si>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</si>
  <si>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</si>
  <si>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</si>
  <si>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</si>
  <si>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</si>
  <si>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</si>
  <si>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</si>
  <si>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</si>
  <si>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</si>
  <si>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</si>
  <si>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</si>
  <si>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</si>
  <si>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</si>
  <si>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</si>
  <si>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</si>
  <si>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</si>
  <si>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</si>
  <si>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</si>
  <si>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</si>
  <si>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</si>
  <si>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</si>
  <si>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</si>
  <si>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</si>
  <si>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</si>
  <si>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</si>
  <si>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</si>
  <si>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</si>
  <si>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</si>
  <si>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</si>
  <si>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</si>
  <si>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</si>
  <si>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</si>
  <si>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</si>
  <si>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</si>
  <si>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</si>
  <si>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</si>
  <si>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</si>
  <si>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</si>
  <si>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</si>
  <si>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</si>
  <si>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</si>
  <si>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</si>
  <si>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</si>
  <si>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</si>
  <si>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</si>
  <si>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</si>
  <si>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</si>
  <si>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</si>
  <si>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</si>
  <si>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</si>
  <si>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</si>
  <si>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</si>
  <si>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</si>
  <si>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</si>
  <si>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</si>
  <si>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</si>
  <si>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</si>
  <si>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</si>
  <si>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</si>
  <si>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</si>
  <si>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</si>
  <si>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</si>
  <si>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</si>
  <si>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</si>
  <si>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</si>
  <si>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</si>
  <si>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</si>
  <si>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</si>
  <si>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</si>
  <si>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</si>
  <si>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</si>
  <si>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</si>
  <si>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</si>
  <si>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</si>
  <si>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</si>
  <si>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</si>
  <si>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</si>
  <si>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</si>
  <si>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</si>
  <si>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</si>
  <si>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</si>
  <si>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</si>
  <si>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</si>
  <si>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</si>
  <si>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</si>
  <si>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</si>
  <si>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</si>
  <si>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</si>
  <si>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</si>
  <si>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</si>
  <si>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</si>
  <si>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</si>
  <si>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</si>
  <si>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</si>
  <si>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</si>
  <si>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</si>
  <si>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</si>
  <si>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</si>
  <si>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</si>
  <si>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</si>
  <si>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</si>
  <si>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</si>
  <si>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</si>
  <si>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</si>
  <si>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</si>
  <si>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</si>
  <si>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</si>
  <si>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</si>
  <si>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</si>
  <si>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</si>
  <si>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</si>
  <si>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</si>
  <si>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</si>
  <si>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</si>
  <si>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</si>
  <si>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</si>
  <si>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</si>
  <si>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</si>
  <si>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</si>
  <si>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</si>
  <si>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</si>
  <si>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</si>
  <si>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</si>
  <si>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</si>
  <si>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</si>
  <si>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</si>
  <si>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</si>
  <si>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</si>
  <si>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</si>
  <si>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</si>
  <si>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</si>
  <si>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</si>
  <si>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</si>
  <si>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</si>
  <si>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</si>
  <si>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</si>
  <si>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</si>
  <si>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</si>
  <si>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</si>
  <si>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</si>
  <si>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</si>
  <si>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</si>
  <si>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</si>
  <si>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</si>
  <si>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</si>
  <si>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</si>
  <si>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</si>
  <si>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</si>
  <si>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</si>
  <si>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</si>
  <si>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</si>
  <si>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</si>
  <si>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</si>
  <si>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</si>
  <si>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</si>
  <si>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</si>
  <si>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</si>
  <si>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</si>
  <si>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</si>
  <si>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</si>
  <si>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</si>
  <si>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</si>
  <si>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</si>
  <si>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</si>
  <si>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</si>
  <si>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</si>
  <si>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</si>
  <si>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</si>
  <si>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</si>
  <si>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</si>
  <si>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</si>
  <si>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</si>
  <si>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</si>
  <si>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</si>
  <si>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</si>
  <si>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</si>
  <si>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</si>
  <si>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</si>
  <si>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</si>
  <si>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</si>
  <si>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</si>
  <si>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</si>
  <si>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</si>
  <si>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</si>
  <si>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</si>
  <si>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</si>
  <si>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</si>
  <si>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</si>
  <si>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</si>
  <si>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</si>
  <si>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</si>
  <si>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</si>
  <si>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</si>
  <si>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</si>
  <si>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</si>
  <si>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</si>
  <si>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</si>
  <si>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</si>
  <si>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</si>
  <si>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</si>
  <si>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</si>
  <si>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</si>
  <si>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</si>
  <si>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</si>
  <si>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</si>
  <si>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</si>
  <si>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</si>
  <si>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</si>
  <si>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</si>
  <si>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</si>
  <si>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</si>
  <si>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</si>
  <si>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</si>
  <si>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</si>
  <si>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</si>
  <si>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</si>
  <si>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</si>
  <si>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</si>
  <si>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</si>
  <si>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</si>
  <si>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</si>
  <si>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</si>
  <si>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</si>
  <si>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</si>
  <si>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</si>
  <si>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</si>
  <si>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</si>
  <si>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</si>
  <si>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</si>
  <si>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</si>
  <si>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</si>
  <si>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</si>
  <si>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</si>
  <si>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</si>
  <si>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</si>
  <si>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</si>
  <si>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</si>
  <si>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</si>
  <si>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</si>
  <si>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</si>
  <si>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</si>
  <si>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</si>
  <si>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</si>
  <si>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</si>
  <si>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</si>
  <si>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</si>
  <si>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</si>
  <si>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</si>
  <si>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</si>
  <si>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</si>
  <si>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</si>
  <si>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</si>
  <si>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</si>
  <si>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</si>
  <si>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</si>
  <si>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</si>
  <si>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</si>
  <si>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</si>
  <si>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</si>
  <si>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</si>
  <si>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</si>
  <si>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</si>
  <si>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</si>
  <si>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</si>
  <si>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</si>
  <si>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</si>
  <si>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</si>
  <si>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</si>
  <si>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</si>
  <si>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</si>
  <si>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</si>
  <si>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</si>
  <si>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</si>
  <si>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</si>
  <si>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</si>
  <si>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</si>
  <si>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</si>
  <si>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</si>
  <si>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</si>
  <si>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</si>
  <si>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</si>
  <si>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</si>
  <si>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</si>
  <si>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</si>
  <si>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</si>
  <si>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</si>
  <si>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</si>
  <si>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</si>
  <si>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</si>
  <si>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</si>
  <si>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</si>
  <si>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</si>
  <si>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</si>
  <si>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</si>
  <si>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</si>
  <si>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</si>
  <si>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</si>
  <si>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</si>
  <si>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</si>
  <si>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</si>
  <si>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</si>
  <si>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</si>
  <si>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</si>
  <si>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</si>
  <si>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</si>
  <si>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</si>
  <si>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</si>
  <si>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</si>
  <si>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</si>
  <si>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</si>
  <si>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</si>
  <si>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</si>
  <si>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</si>
  <si>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</si>
  <si>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</si>
  <si>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</si>
  <si>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</si>
  <si>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</si>
  <si>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</si>
  <si>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</si>
  <si>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</si>
  <si>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</si>
  <si>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</si>
  <si>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</si>
  <si>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</si>
  <si>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</si>
  <si>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</si>
  <si>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</si>
  <si>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</si>
  <si>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</si>
  <si>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</si>
  <si>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</si>
  <si>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</si>
  <si>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</si>
  <si>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</si>
  <si>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</si>
  <si>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</si>
  <si>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</si>
  <si>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</si>
  <si>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</si>
  <si>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</si>
  <si>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</si>
  <si>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</si>
  <si>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</si>
  <si>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</si>
  <si>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</si>
  <si>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</si>
  <si>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</si>
  <si>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</si>
  <si>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</si>
  <si>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</si>
  <si>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</si>
  <si>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</si>
  <si>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</si>
  <si>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</si>
  <si>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</si>
  <si>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</si>
  <si>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</si>
  <si>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</si>
  <si>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</si>
  <si>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</si>
  <si>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</si>
  <si>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</si>
  <si>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</si>
  <si>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</si>
  <si>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</si>
  <si>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</si>
  <si>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</si>
  <si>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</si>
  <si>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</si>
  <si>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</si>
  <si>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</si>
  <si>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</si>
  <si>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</si>
  <si>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</si>
  <si>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</si>
  <si>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</si>
  <si>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</si>
  <si>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</si>
  <si>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</si>
  <si>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</si>
  <si>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</si>
  <si>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</si>
  <si>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</si>
  <si>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</si>
  <si>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</si>
  <si>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</si>
  <si>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</si>
  <si>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</si>
  <si>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</si>
  <si>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</si>
  <si>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</si>
  <si>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</si>
  <si>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</si>
  <si>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</si>
  <si>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</si>
  <si>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</si>
  <si>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</si>
  <si>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</si>
  <si>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</si>
  <si>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</si>
  <si>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</si>
  <si>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</si>
  <si>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</si>
  <si>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</si>
  <si>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</si>
  <si>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</si>
  <si>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</si>
  <si>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</si>
  <si>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</si>
  <si>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</si>
  <si>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</si>
  <si>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</si>
  <si>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</si>
  <si>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</si>
  <si>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</si>
  <si>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</si>
  <si>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</si>
  <si>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</si>
  <si>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</si>
  <si>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</si>
  <si>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</si>
  <si>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</si>
  <si>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</si>
  <si>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</si>
  <si>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</si>
  <si>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</si>
  <si>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</si>
  <si>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</si>
  <si>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</si>
  <si>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</si>
  <si>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</si>
  <si>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</si>
  <si>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</si>
  <si>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</si>
  <si>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</si>
  <si>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</si>
  <si>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</si>
  <si>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</si>
  <si>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</si>
  <si>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</si>
  <si>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</si>
  <si>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</si>
  <si>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</si>
  <si>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</si>
  <si>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</si>
  <si>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</si>
  <si>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</si>
  <si>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</si>
  <si>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</si>
  <si>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</si>
  <si>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</si>
  <si>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</si>
  <si>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</si>
  <si>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</si>
  <si>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</si>
  <si>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</si>
  <si>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</si>
  <si>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</si>
  <si>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</si>
  <si>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</si>
  <si>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</si>
  <si>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</si>
  <si>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</si>
  <si>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</si>
  <si>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</si>
  <si>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</si>
  <si>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</si>
  <si>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</si>
  <si>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</si>
  <si>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</si>
  <si>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</si>
  <si>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</si>
  <si>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</si>
  <si>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</si>
  <si>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</si>
  <si>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</si>
  <si>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</si>
  <si>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</si>
  <si>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</si>
  <si>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</si>
  <si>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</si>
  <si>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</si>
  <si>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</si>
  <si>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</si>
  <si>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</si>
  <si>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</si>
  <si>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</si>
  <si>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</si>
  <si>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</si>
  <si>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</si>
  <si>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</si>
  <si>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</si>
  <si>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</si>
  <si>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</si>
  <si>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</si>
  <si>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</si>
  <si>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</si>
  <si>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</si>
  <si>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</si>
  <si>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</si>
  <si>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</si>
  <si>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</si>
  <si>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</si>
  <si>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</si>
  <si>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</si>
  <si>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</si>
  <si>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</si>
  <si>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</si>
  <si>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</si>
  <si>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</si>
  <si>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</si>
  <si>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</si>
  <si>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</si>
  <si>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</si>
  <si>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</si>
  <si>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</si>
  <si>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</si>
  <si>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</si>
  <si>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</si>
  <si>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</si>
  <si>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</si>
  <si>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</si>
  <si>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</si>
  <si>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</si>
  <si>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</si>
  <si>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</si>
  <si>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</si>
  <si>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</si>
  <si>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</si>
  <si>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</si>
  <si>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</si>
  <si>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</si>
  <si>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</si>
  <si>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</si>
  <si>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</si>
  <si>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</si>
  <si>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</si>
  <si>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</si>
  <si>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</si>
  <si>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</si>
  <si>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</si>
  <si>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</si>
  <si>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</si>
  <si>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</si>
  <si>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</si>
  <si>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</si>
  <si>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</si>
  <si>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</si>
  <si>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</si>
  <si>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</si>
  <si>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</si>
  <si>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</si>
  <si>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</si>
  <si>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</si>
  <si>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</si>
  <si>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</si>
  <si>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</si>
  <si>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</si>
  <si>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</si>
  <si>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</si>
  <si>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</si>
  <si>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</si>
  <si>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</si>
  <si>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</si>
  <si>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</si>
  <si>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</si>
  <si>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</si>
  <si>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</si>
  <si>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</si>
  <si>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</si>
  <si>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</si>
  <si>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</si>
  <si>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</si>
  <si>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</si>
  <si>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</si>
  <si>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</si>
  <si>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</si>
  <si>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</si>
  <si>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</si>
  <si>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</si>
  <si>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</si>
  <si>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</si>
  <si>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</si>
  <si>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</si>
  <si>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</si>
  <si>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</si>
  <si>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</si>
  <si>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</si>
  <si>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</si>
  <si>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</si>
  <si>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</si>
  <si>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</si>
  <si>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</si>
  <si>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</si>
  <si>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</si>
  <si>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</si>
  <si>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</si>
  <si>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</si>
  <si>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</si>
  <si>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</si>
  <si>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</si>
  <si>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</si>
  <si>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</si>
  <si>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</si>
  <si>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</si>
  <si>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</si>
  <si>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</si>
  <si>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</si>
  <si>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</si>
  <si>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</si>
  <si>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</si>
  <si>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</si>
  <si>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</si>
  <si>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</si>
  <si>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</si>
  <si>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</si>
  <si>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</si>
  <si>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</si>
  <si>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</si>
  <si>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</si>
  <si>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</si>
  <si>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</si>
  <si>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</si>
  <si>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</si>
  <si>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</si>
  <si>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</si>
  <si>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</si>
  <si>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</si>
  <si>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</si>
  <si>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</si>
  <si>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</si>
  <si>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</si>
  <si>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</si>
  <si>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</si>
  <si>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</si>
  <si>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</si>
  <si>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</si>
  <si>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</si>
  <si>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</si>
  <si>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</si>
  <si>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</si>
  <si>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</si>
  <si>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</si>
  <si>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</si>
  <si>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</si>
  <si>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</si>
  <si>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</si>
  <si>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</si>
  <si>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</si>
  <si>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</si>
  <si>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</si>
  <si>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</si>
  <si>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</si>
  <si>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</si>
  <si>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</si>
  <si>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</si>
  <si>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</si>
  <si>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</si>
  <si>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</si>
  <si>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</si>
  <si>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</si>
  <si>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</si>
  <si>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</si>
  <si>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</si>
  <si>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</si>
  <si>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</si>
  <si>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</si>
  <si>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</si>
  <si>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</si>
  <si>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</si>
  <si>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</si>
  <si>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</si>
  <si>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</si>
  <si>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</si>
  <si>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</si>
  <si>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</si>
  <si>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</si>
  <si>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</si>
  <si>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</si>
  <si>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</si>
  <si>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</si>
  <si>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</si>
  <si>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</si>
  <si>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</si>
  <si>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</si>
  <si>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</si>
  <si>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</si>
  <si>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</si>
  <si>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</si>
  <si>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</si>
  <si>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</si>
  <si>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</si>
  <si>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</si>
  <si>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</si>
  <si>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</si>
  <si>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</si>
  <si>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</si>
  <si>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</si>
  <si>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</si>
  <si>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</si>
  <si>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</si>
  <si>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</si>
  <si>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</si>
  <si>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</si>
  <si>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</si>
  <si>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</si>
  <si>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</si>
  <si>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</si>
  <si>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</si>
  <si>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</si>
  <si>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</si>
  <si>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</si>
  <si>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</si>
  <si>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</si>
  <si>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</si>
  <si>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</si>
  <si>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</si>
  <si>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</si>
  <si>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</si>
  <si>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</si>
  <si>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</si>
  <si>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</si>
  <si>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</si>
  <si>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</si>
  <si>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</si>
  <si>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</si>
  <si>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</si>
  <si>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</si>
  <si>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</si>
  <si>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</si>
  <si>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</si>
  <si>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</si>
  <si>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</si>
  <si>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</si>
  <si>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</si>
  <si>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</si>
  <si>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</si>
  <si>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</si>
  <si>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</si>
  <si>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</si>
  <si>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</si>
  <si>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</si>
  <si>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</si>
  <si>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</si>
  <si>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</si>
  <si>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</si>
  <si>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</si>
  <si>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</si>
  <si>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</si>
  <si>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</si>
  <si>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</si>
  <si>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</si>
  <si>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</si>
  <si>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</si>
  <si>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</si>
  <si>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</si>
  <si>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</si>
  <si>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</si>
  <si>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</si>
  <si>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</si>
  <si>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</si>
  <si>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</si>
  <si>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</si>
  <si>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</si>
  <si>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</si>
  <si>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</si>
  <si>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</si>
  <si>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</si>
  <si>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</si>
  <si>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</si>
  <si>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</si>
  <si>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</si>
  <si>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</si>
  <si>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</si>
  <si>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</si>
  <si>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</si>
  <si>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</si>
  <si>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</si>
  <si>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</si>
  <si>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</si>
  <si>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</si>
  <si>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</si>
  <si>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</si>
  <si>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</si>
  <si>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</si>
  <si>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</si>
  <si>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</si>
  <si>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</si>
  <si>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</si>
  <si>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</si>
  <si>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</si>
  <si>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</si>
  <si>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</si>
  <si>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</si>
  <si>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</si>
  <si>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</si>
  <si>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</si>
  <si>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</si>
  <si>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</si>
  <si>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</si>
  <si>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</si>
  <si>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</si>
  <si>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</si>
  <si>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</si>
  <si>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</si>
  <si>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</si>
  <si>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</si>
  <si>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</si>
  <si>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</si>
  <si>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</si>
  <si>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</si>
  <si>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</si>
  <si>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</si>
  <si>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</si>
  <si>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</si>
  <si>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</si>
  <si>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</si>
  <si>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</si>
  <si>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</si>
  <si>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</si>
  <si>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</si>
  <si>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</si>
  <si>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</si>
  <si>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</si>
  <si>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</si>
  <si>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</si>
  <si>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</si>
  <si>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</si>
  <si>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</si>
  <si>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</si>
  <si>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</si>
  <si>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</si>
  <si>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</si>
  <si>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</si>
  <si>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</si>
  <si>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</si>
  <si>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</si>
  <si>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</si>
  <si>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</si>
  <si>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</si>
  <si>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</si>
  <si>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</si>
  <si>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</si>
  <si>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</si>
  <si>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</si>
  <si>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</si>
  <si>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</si>
  <si>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</si>
  <si>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</si>
  <si>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</si>
  <si>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</si>
  <si>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</si>
  <si>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</si>
  <si>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</si>
  <si>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</si>
  <si>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</si>
  <si>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</si>
  <si>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</si>
  <si>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</si>
  <si>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</si>
  <si>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</si>
  <si>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</si>
  <si>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</si>
  <si>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</si>
  <si>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</si>
  <si>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</si>
  <si>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</si>
  <si>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</si>
  <si>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</si>
  <si>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</si>
  <si>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</si>
  <si>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</si>
  <si>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</si>
  <si>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</si>
  <si>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</si>
  <si>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</si>
  <si>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</si>
  <si>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</si>
  <si>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</si>
  <si>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</si>
  <si>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</si>
  <si>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</si>
  <si>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</si>
  <si>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</si>
  <si>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</si>
  <si>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</si>
  <si>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</si>
  <si>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</si>
  <si>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</si>
  <si>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</si>
  <si>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</si>
  <si>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</si>
  <si>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</si>
  <si>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</si>
  <si>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</si>
  <si>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</si>
  <si>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</si>
  <si>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</si>
  <si>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</si>
  <si>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</si>
  <si>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</si>
  <si>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</si>
  <si>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</si>
  <si>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</si>
  <si>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</si>
  <si>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</si>
  <si>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</si>
  <si>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</si>
  <si>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</si>
  <si>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</si>
  <si>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</si>
  <si>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</si>
  <si>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</si>
  <si>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</si>
  <si>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</si>
  <si>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</si>
  <si>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</si>
  <si>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</si>
  <si>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</si>
  <si>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</si>
  <si>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</si>
  <si>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</si>
  <si>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</si>
  <si>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</si>
  <si>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</si>
  <si>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</si>
  <si>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</si>
  <si>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</si>
  <si>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</si>
  <si>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</si>
  <si>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</si>
  <si>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</si>
  <si>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</si>
  <si>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</si>
  <si>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</si>
  <si>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</si>
  <si>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</si>
  <si>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</si>
  <si>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</si>
  <si>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</si>
  <si>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</si>
  <si>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</si>
  <si>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</si>
  <si>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</si>
  <si>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</si>
  <si>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</si>
  <si>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</si>
  <si>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</si>
  <si>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</si>
  <si>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</si>
  <si>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</si>
  <si>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</si>
  <si>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</si>
  <si>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</si>
  <si>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</si>
  <si>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</si>
  <si>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</si>
  <si>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</si>
  <si>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</si>
  <si>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</si>
  <si>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</si>
  <si>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</si>
  <si>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</si>
  <si>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</si>
  <si>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</si>
  <si>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</si>
  <si>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</si>
  <si>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</si>
  <si>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</si>
  <si>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</si>
  <si>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</si>
  <si>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</si>
  <si>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</si>
  <si>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</si>
  <si>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</si>
  <si>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</si>
  <si>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</si>
  <si>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</si>
  <si>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</si>
  <si>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</si>
  <si>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</si>
  <si>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</si>
  <si>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</si>
  <si>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</si>
  <si>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</si>
  <si>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</si>
  <si>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</si>
  <si>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</si>
  <si>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</si>
  <si>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</si>
  <si>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</si>
  <si>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</si>
  <si>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</si>
  <si>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</si>
  <si>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</si>
  <si>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</si>
  <si>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</si>
  <si>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</si>
  <si>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</si>
  <si>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</si>
  <si>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</si>
  <si>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</si>
  <si>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</si>
  <si>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</si>
  <si>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</si>
  <si>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</si>
  <si>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</si>
  <si>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</si>
  <si>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</si>
  <si>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</si>
  <si>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</si>
  <si>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</si>
  <si>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</si>
  <si>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</si>
  <si>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</si>
  <si>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</si>
  <si>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</si>
  <si>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</si>
  <si>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</si>
  <si>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</si>
  <si>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</si>
  <si>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</si>
  <si>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</si>
  <si>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</si>
  <si>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</si>
  <si>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</si>
  <si>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</si>
  <si>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</si>
  <si>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</si>
  <si>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</si>
  <si>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</si>
  <si>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</si>
  <si>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</si>
  <si>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</si>
  <si>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</si>
  <si>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</si>
  <si>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</si>
  <si>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</si>
  <si>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</si>
  <si>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</si>
  <si>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</si>
  <si>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</si>
  <si>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</si>
  <si>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</si>
  <si>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</si>
  <si>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</si>
  <si>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</si>
  <si>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</si>
  <si>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</si>
  <si>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</si>
  <si>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</si>
  <si>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</si>
  <si>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</si>
  <si>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</si>
  <si>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</si>
  <si>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</si>
  <si>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</si>
  <si>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</si>
  <si>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</si>
  <si>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</si>
  <si>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</si>
  <si>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</si>
  <si>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</si>
  <si>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</si>
  <si>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</si>
  <si>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</si>
  <si>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</si>
  <si>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</si>
  <si>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</si>
  <si>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</si>
  <si>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</si>
  <si>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</si>
  <si>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</si>
  <si>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</si>
  <si>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</si>
  <si>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</si>
  <si>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</si>
  <si>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</si>
  <si>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</si>
  <si>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</si>
  <si>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</si>
  <si>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</si>
  <si>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</si>
  <si>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</si>
  <si>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</si>
  <si>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</si>
  <si>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</si>
  <si>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</si>
  <si>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</si>
  <si>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</si>
  <si>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</si>
  <si>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</si>
  <si>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</si>
  <si>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</si>
  <si>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</si>
  <si>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</si>
  <si>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</si>
  <si>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</si>
  <si>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</si>
  <si>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</si>
  <si>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</si>
  <si>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</si>
  <si>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</si>
  <si>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</si>
  <si>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</si>
  <si>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</si>
  <si>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</si>
  <si>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</si>
  <si>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</si>
  <si>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</si>
  <si>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</si>
  <si>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</si>
  <si>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</si>
  <si>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</si>
  <si>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</si>
  <si>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</si>
  <si>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</si>
  <si>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</si>
  <si>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</si>
  <si>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</si>
  <si>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</si>
  <si>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</si>
  <si>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</si>
  <si>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</si>
  <si>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</si>
  <si>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</si>
  <si>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</si>
  <si>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</si>
  <si>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</si>
  <si>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</si>
  <si>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</si>
  <si>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</si>
  <si>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</si>
  <si>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</si>
  <si>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</si>
  <si>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</si>
  <si>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</si>
  <si>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</si>
  <si>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</si>
  <si>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</si>
  <si>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</si>
  <si>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</si>
  <si>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</si>
  <si>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</si>
  <si>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</si>
  <si>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</si>
  <si>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</si>
  <si>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</si>
  <si>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</si>
  <si>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</si>
  <si>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</si>
  <si>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</si>
  <si>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</si>
  <si>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</si>
  <si>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</si>
  <si>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</si>
  <si>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</si>
  <si>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</si>
  <si>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</si>
  <si>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</si>
  <si>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</si>
  <si>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</si>
  <si>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</si>
  <si>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</si>
  <si>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</si>
  <si>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</si>
  <si>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</si>
  <si>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</si>
  <si>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</si>
  <si>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</si>
  <si>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</si>
  <si>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</si>
  <si>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</si>
  <si>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</si>
  <si>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</si>
  <si>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</si>
  <si>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</si>
  <si>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</si>
  <si>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</si>
  <si>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</si>
  <si>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</si>
  <si>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</si>
  <si>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</si>
  <si>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</si>
  <si>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</si>
  <si>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</si>
  <si>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</si>
  <si>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</si>
  <si>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</si>
  <si>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</si>
  <si>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</si>
  <si>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</si>
  <si>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</si>
  <si>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</si>
  <si>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</si>
  <si>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</si>
  <si>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</si>
  <si>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</si>
  <si>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</si>
  <si>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</si>
  <si>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</si>
  <si>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</si>
  <si>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</si>
  <si>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</si>
  <si>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</si>
  <si>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</si>
  <si>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</si>
  <si>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</si>
  <si>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</si>
  <si>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</si>
  <si>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</si>
  <si>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</si>
  <si>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</si>
  <si>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</si>
  <si>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</si>
  <si>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</si>
  <si>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</si>
  <si>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</si>
  <si>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</si>
  <si>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</si>
  <si>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</si>
  <si>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</si>
  <si>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</si>
  <si>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</si>
  <si>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</si>
  <si>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</si>
  <si>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</si>
  <si>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</si>
  <si>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</si>
  <si>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</si>
  <si>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</si>
  <si>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</si>
  <si>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</si>
  <si>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</si>
  <si>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</si>
  <si>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</si>
  <si>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</si>
  <si>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</si>
  <si>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</si>
  <si>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</si>
  <si>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</si>
  <si>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</si>
  <si>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</si>
  <si>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</si>
  <si>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</si>
  <si>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</si>
  <si>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</si>
  <si>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</si>
  <si>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</si>
  <si>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</si>
  <si>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</si>
  <si>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</si>
  <si>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</si>
  <si>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</si>
  <si>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</si>
  <si>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</si>
  <si>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</si>
  <si>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</si>
  <si>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</si>
  <si>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</si>
  <si>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</si>
  <si>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</si>
  <si>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</si>
  <si>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</si>
  <si>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</si>
  <si>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</si>
  <si>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</si>
  <si>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</si>
  <si>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</si>
  <si>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</si>
  <si>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</si>
  <si>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</si>
  <si>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</si>
  <si>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</si>
  <si>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</si>
  <si>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</si>
  <si>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</si>
  <si>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</si>
  <si>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</si>
  <si>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</si>
  <si>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</si>
  <si>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</si>
  <si>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</si>
  <si>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</si>
  <si>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</si>
  <si>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</si>
  <si>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</si>
  <si>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</si>
  <si>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</si>
  <si>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</si>
  <si>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</si>
  <si>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</si>
  <si>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</si>
  <si>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</si>
  <si>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</si>
  <si>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</si>
  <si>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</si>
  <si>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</si>
  <si>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</si>
  <si>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</si>
  <si>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</si>
  <si>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</si>
  <si>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</si>
  <si>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</si>
  <si>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</si>
  <si>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</si>
  <si>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</si>
  <si>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</si>
  <si>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</si>
  <si>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</si>
  <si>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</si>
  <si>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</si>
  <si>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</si>
  <si>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</si>
  <si>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</si>
  <si>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</si>
  <si>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</si>
  <si>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</si>
  <si>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</si>
  <si>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</si>
  <si>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</si>
  <si>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</si>
  <si>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</si>
  <si>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</si>
  <si>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</si>
  <si>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</si>
  <si>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</si>
  <si>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</si>
  <si>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</si>
  <si>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</si>
  <si>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</si>
  <si>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</si>
  <si>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</si>
  <si>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</si>
  <si>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</si>
  <si>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</si>
  <si>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</si>
  <si>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</si>
  <si>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</si>
  <si>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</si>
  <si>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</si>
  <si>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</si>
  <si>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</si>
  <si>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</si>
  <si>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</si>
  <si>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</si>
  <si>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</si>
  <si>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</si>
  <si>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</si>
  <si>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</si>
  <si>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</si>
  <si>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</si>
  <si>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</si>
  <si>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</si>
  <si>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</si>
  <si>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</si>
  <si>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</si>
  <si>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</si>
  <si>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</si>
  <si>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</si>
  <si>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</si>
  <si>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</si>
  <si>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</si>
  <si>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</si>
  <si>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</si>
  <si>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</si>
  <si>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</si>
  <si>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</si>
  <si>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</si>
  <si>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</si>
  <si>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</si>
  <si>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</si>
  <si>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</si>
  <si>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</si>
  <si>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</si>
  <si>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</si>
  <si>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</si>
  <si>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</si>
  <si>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</si>
  <si>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</si>
  <si>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</si>
  <si>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</si>
  <si>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</si>
  <si>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</si>
  <si>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</si>
  <si>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</si>
  <si>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</si>
  <si>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</si>
  <si>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</si>
  <si>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</si>
  <si>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</si>
  <si>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</si>
  <si>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</si>
  <si>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</si>
  <si>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</si>
  <si>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</si>
  <si>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</si>
  <si>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</si>
  <si>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</si>
  <si>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</si>
  <si>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</si>
  <si>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</si>
  <si>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</si>
  <si>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</si>
  <si>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</si>
  <si>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</si>
  <si>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</si>
  <si>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</si>
  <si>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</si>
  <si>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</si>
  <si>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</si>
  <si>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</si>
  <si>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</si>
  <si>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</si>
  <si>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</si>
  <si>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</si>
  <si>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</si>
  <si>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</si>
  <si>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</si>
  <si>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</si>
  <si>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</si>
  <si>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</si>
  <si>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</si>
  <si>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</si>
  <si>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</si>
  <si>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</si>
  <si>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</si>
  <si>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</si>
  <si>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</si>
  <si>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</si>
  <si>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</si>
  <si>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</si>
  <si>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</si>
  <si>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</si>
  <si>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</si>
  <si>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</si>
  <si>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</si>
  <si>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</si>
  <si>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</si>
  <si>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</si>
  <si>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</si>
  <si>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</si>
  <si>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</si>
  <si>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</si>
  <si>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</si>
  <si>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</si>
  <si>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</si>
  <si>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</si>
  <si>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</si>
  <si>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</si>
  <si>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</si>
  <si>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</si>
  <si>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</si>
  <si>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</si>
  <si>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</si>
  <si>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</si>
  <si>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</si>
  <si>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</si>
  <si>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</si>
  <si>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</si>
  <si>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</si>
  <si>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</si>
  <si>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</si>
  <si>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</si>
  <si>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</si>
  <si>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</si>
  <si>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</si>
  <si>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</si>
  <si>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</si>
  <si>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</si>
  <si>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</si>
  <si>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</si>
  <si>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</si>
  <si>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</si>
  <si>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</si>
  <si>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</si>
  <si>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</si>
  <si>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</si>
  <si>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</si>
  <si>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</si>
  <si>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</si>
  <si>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</si>
  <si>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</si>
  <si>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</si>
  <si>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</si>
  <si>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</si>
  <si>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</si>
  <si>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</si>
  <si>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</si>
  <si>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</si>
  <si>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</si>
  <si>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</si>
  <si>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</si>
  <si>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</si>
  <si>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</si>
  <si>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</si>
  <si>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</si>
  <si>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</si>
  <si>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</si>
  <si>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</si>
  <si>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</si>
  <si>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</si>
  <si>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</si>
  <si>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</si>
  <si>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</si>
  <si>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</si>
  <si>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</si>
  <si>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</si>
  <si>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</si>
  <si>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</si>
  <si>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</si>
  <si>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</si>
  <si>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</si>
  <si>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</si>
  <si>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</si>
  <si>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</si>
  <si>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</si>
  <si>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</si>
  <si>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</si>
  <si>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</si>
  <si>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</si>
  <si>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</si>
  <si>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</si>
  <si>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</si>
  <si>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</si>
  <si>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</si>
  <si>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</si>
  <si>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</si>
  <si>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</si>
  <si>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</si>
  <si>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</si>
  <si>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</si>
  <si>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</si>
  <si>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</si>
  <si>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</si>
  <si>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</si>
  <si>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</si>
  <si>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</si>
  <si>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</si>
  <si>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</si>
  <si>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</si>
  <si>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</si>
  <si>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</si>
  <si>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</si>
  <si>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</si>
  <si>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</si>
  <si>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</si>
  <si>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</si>
  <si>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</si>
  <si>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</si>
  <si>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</si>
  <si>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</si>
  <si>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</si>
  <si>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</si>
  <si>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</si>
  <si>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</si>
  <si>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</si>
  <si>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</si>
  <si>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</si>
  <si>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</si>
  <si>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</si>
  <si>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</si>
  <si>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</si>
  <si>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</si>
  <si>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</si>
  <si>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</si>
  <si>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</si>
  <si>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</si>
  <si>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</si>
  <si>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</si>
  <si>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</si>
  <si>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</si>
  <si>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</si>
  <si>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</si>
  <si>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</si>
  <si>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</si>
  <si>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</si>
  <si>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</si>
  <si>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</si>
  <si>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</si>
  <si>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</si>
  <si>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</si>
  <si>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</si>
  <si>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</si>
  <si>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</si>
  <si>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</si>
  <si>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</si>
  <si>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</si>
  <si>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</si>
  <si>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</si>
  <si>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</si>
  <si>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</si>
  <si>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</si>
  <si>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</si>
  <si>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</si>
  <si>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</si>
  <si>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</si>
  <si>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</si>
  <si>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</si>
  <si>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</si>
  <si>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</si>
  <si>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</si>
  <si>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</si>
  <si>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</si>
  <si>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</si>
  <si>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</si>
  <si>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</si>
  <si>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</si>
  <si>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</si>
  <si>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</si>
  <si>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</si>
  <si>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</si>
  <si>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</si>
  <si>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</si>
  <si>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</si>
  <si>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</si>
  <si>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</si>
  <si>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</si>
  <si>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</si>
  <si>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</si>
  <si>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</si>
  <si>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</si>
  <si>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</si>
  <si>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</si>
  <si>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</si>
  <si>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</si>
  <si>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</si>
  <si>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</si>
  <si>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</si>
  <si>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</si>
  <si>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</si>
  <si>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</si>
  <si>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</si>
  <si>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</si>
  <si>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</si>
  <si>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</si>
  <si>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</si>
  <si>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</si>
  <si>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</si>
  <si>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</si>
  <si>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</si>
  <si>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</si>
  <si>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</si>
  <si>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</si>
  <si>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</si>
  <si>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</si>
  <si>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</si>
  <si>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</si>
  <si>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</si>
  <si>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</si>
  <si>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</si>
  <si>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</si>
  <si>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</si>
  <si>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</si>
  <si>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</si>
  <si>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</si>
  <si>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</si>
  <si>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</si>
  <si>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</si>
  <si>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</si>
  <si>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</si>
  <si>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</si>
  <si>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</si>
  <si>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</si>
  <si>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</si>
  <si>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</si>
  <si>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</si>
  <si>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</si>
  <si>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</si>
  <si>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</si>
  <si>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</si>
  <si>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</si>
  <si>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</si>
  <si>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</si>
  <si>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</si>
  <si>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</si>
  <si>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</si>
  <si>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</si>
  <si>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</si>
  <si>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</si>
  <si>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</si>
  <si>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</si>
  <si>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</si>
  <si>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</si>
  <si>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</si>
  <si>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</si>
  <si>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</si>
  <si>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</si>
  <si>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</si>
  <si>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</si>
  <si>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</si>
  <si>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</si>
  <si>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</si>
  <si>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</si>
  <si>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</si>
  <si>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</si>
  <si>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</si>
  <si>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</si>
  <si>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</si>
  <si>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</si>
  <si>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</si>
  <si>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</si>
  <si>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</si>
  <si>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</si>
  <si>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</si>
  <si>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</si>
  <si>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</si>
  <si>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</si>
  <si>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</si>
  <si>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</si>
  <si>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</si>
  <si>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</si>
  <si>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</si>
  <si>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</si>
  <si>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</si>
  <si>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</si>
  <si>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</si>
  <si>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</si>
  <si>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</si>
  <si>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</si>
  <si>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</si>
  <si>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</si>
  <si>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</si>
  <si>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</si>
  <si>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</si>
  <si>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</si>
  <si>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</si>
  <si>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</si>
  <si>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</si>
  <si>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</si>
  <si>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</si>
  <si>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</si>
  <si>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</si>
  <si>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</si>
  <si>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</si>
  <si>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</si>
  <si>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</si>
  <si>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</si>
  <si>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</si>
  <si>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</si>
  <si>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</si>
  <si>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</si>
  <si>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</si>
  <si>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</si>
  <si>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</si>
  <si>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</si>
  <si>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</si>
  <si>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</si>
  <si>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</si>
  <si>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</si>
  <si>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</si>
  <si>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</si>
  <si>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</si>
  <si>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</si>
  <si>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</si>
  <si>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</si>
  <si>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</si>
  <si>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</si>
  <si>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</si>
  <si>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</si>
  <si>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</si>
  <si>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</si>
  <si>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</si>
  <si>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</si>
  <si>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</si>
  <si>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</si>
  <si>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</si>
  <si>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</si>
  <si>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</si>
  <si>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</si>
  <si>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</si>
  <si>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</si>
  <si>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</si>
  <si>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</si>
  <si>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</si>
  <si>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</si>
  <si>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</si>
  <si>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</si>
  <si>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</si>
  <si>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</si>
  <si>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</si>
  <si>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</si>
  <si>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</si>
  <si>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</si>
  <si>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</si>
  <si>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</si>
  <si>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</si>
  <si>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</si>
  <si>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</si>
  <si>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</si>
  <si>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</si>
  <si>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</si>
  <si>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</si>
  <si>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</si>
  <si>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</si>
  <si>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</si>
  <si>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</si>
  <si>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</si>
  <si>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</si>
  <si>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</si>
  <si>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</si>
  <si>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</si>
  <si>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</si>
  <si>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</si>
  <si>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</si>
  <si>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</si>
  <si>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</si>
  <si>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</si>
  <si>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</si>
  <si>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</si>
  <si>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</si>
  <si>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</si>
  <si>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</si>
  <si>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</si>
  <si>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</si>
  <si>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</si>
  <si>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</si>
  <si>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</si>
  <si>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</si>
  <si>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</si>
  <si>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</si>
  <si>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</si>
  <si>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</si>
  <si>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</si>
  <si>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</si>
  <si>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</si>
  <si>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</si>
  <si>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</si>
  <si>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</si>
  <si>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</si>
  <si>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</si>
  <si>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</si>
  <si>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</si>
  <si>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</si>
  <si>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</si>
  <si>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</si>
  <si>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</si>
  <si>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</si>
  <si>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</si>
  <si>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</si>
  <si>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</si>
  <si>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</si>
  <si>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</si>
  <si>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</si>
  <si>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</si>
  <si>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</si>
  <si>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</si>
  <si>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</si>
  <si>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</si>
  <si>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</si>
  <si>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</si>
  <si>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</si>
  <si>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</si>
  <si>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</si>
  <si>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</si>
  <si>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</si>
  <si>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</si>
  <si>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</si>
  <si>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</si>
  <si>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</si>
  <si>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</si>
  <si>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</si>
  <si>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</si>
  <si>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</si>
  <si>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</si>
  <si>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</si>
  <si>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</si>
  <si>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</si>
  <si>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</si>
  <si>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</si>
  <si>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</si>
  <si>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</si>
  <si>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</si>
  <si>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</si>
  <si>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</si>
  <si>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</si>
  <si>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</si>
  <si>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</si>
  <si>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</si>
  <si>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</si>
  <si>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</si>
  <si>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</si>
  <si>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</si>
  <si>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</si>
  <si>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</si>
  <si>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</si>
  <si>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</si>
  <si>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</si>
  <si>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</si>
  <si>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</si>
  <si>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</si>
  <si>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</si>
  <si>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</si>
  <si>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</si>
  <si>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</si>
  <si>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</si>
  <si>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</si>
  <si>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</si>
  <si>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</si>
  <si>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</si>
  <si>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</si>
  <si>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</si>
  <si>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</si>
  <si>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</si>
  <si>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</si>
  <si>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</si>
  <si>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</si>
  <si>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</si>
  <si>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</si>
  <si>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</si>
  <si>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</si>
  <si>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</si>
  <si>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</si>
  <si>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</si>
  <si>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</si>
  <si>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</si>
  <si>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</si>
  <si>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</si>
  <si>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</si>
  <si>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</si>
  <si>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</si>
  <si>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</si>
  <si>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</si>
  <si>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</si>
  <si>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</si>
  <si>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</si>
  <si>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</si>
  <si>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</si>
  <si>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</si>
  <si>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</si>
  <si>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</si>
  <si>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</si>
  <si>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</si>
  <si>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</si>
  <si>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</si>
  <si>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</si>
  <si>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</si>
  <si>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</si>
  <si>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</si>
  <si>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</si>
  <si>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</si>
  <si>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</si>
  <si>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</si>
  <si>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</si>
  <si>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</si>
  <si>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</si>
  <si>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</si>
  <si>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</si>
  <si>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</si>
  <si>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</si>
  <si>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</si>
  <si>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</si>
  <si>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</si>
  <si>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</si>
  <si>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</si>
  <si>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</si>
  <si>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</si>
  <si>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</si>
  <si>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</si>
  <si>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</si>
  <si>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</si>
  <si>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</si>
  <si>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</si>
  <si>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</si>
  <si>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</si>
  <si>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</si>
  <si>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</si>
  <si>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</si>
  <si>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</si>
  <si>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</si>
  <si>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</si>
  <si>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</si>
  <si>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</si>
  <si>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</si>
  <si>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</si>
  <si>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</si>
  <si>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</si>
  <si>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</si>
  <si>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</si>
  <si>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</si>
  <si>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</si>
  <si>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</si>
  <si>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</si>
  <si>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</si>
  <si>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</si>
  <si>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</si>
  <si>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</si>
  <si>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</si>
  <si>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</si>
  <si>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</si>
  <si>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</si>
  <si>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</si>
  <si>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</si>
  <si>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</si>
  <si>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</si>
  <si>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</si>
  <si>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</si>
  <si>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</si>
  <si>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</si>
  <si>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</si>
  <si>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</si>
  <si>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</si>
  <si>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</si>
  <si>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</si>
  <si>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</si>
  <si>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</si>
  <si>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</si>
  <si>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</si>
  <si>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</si>
  <si>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</si>
  <si>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</si>
  <si>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</si>
  <si>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</si>
  <si>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</si>
  <si>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</si>
  <si>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</si>
  <si>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</si>
  <si>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</si>
  <si>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</si>
  <si>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</si>
  <si>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</si>
  <si>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</si>
  <si>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</si>
  <si>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</si>
  <si>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</si>
  <si>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</si>
  <si>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</si>
  <si>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</si>
  <si>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</si>
  <si>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</si>
  <si>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</si>
  <si>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</si>
  <si>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</si>
  <si>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</si>
  <si>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</si>
  <si>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</si>
  <si>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</si>
  <si>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</si>
  <si>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</si>
  <si>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</si>
  <si>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</si>
  <si>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</si>
  <si>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</si>
  <si>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</si>
  <si>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</si>
  <si>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</si>
  <si>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</si>
  <si>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</si>
  <si>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</si>
  <si>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</si>
  <si>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</si>
  <si>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</si>
  <si>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</si>
  <si>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</si>
  <si>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</si>
  <si>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</si>
  <si>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</si>
  <si>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</si>
  <si>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</si>
  <si>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</si>
  <si>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</si>
  <si>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</si>
  <si>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</si>
  <si>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</si>
  <si>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</si>
  <si>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</si>
  <si>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</si>
  <si>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</si>
  <si>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</si>
  <si>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</si>
  <si>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</si>
  <si>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</si>
  <si>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</si>
  <si>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</si>
  <si>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</si>
  <si>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</si>
  <si>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</si>
  <si>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</si>
  <si>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</si>
  <si>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</si>
  <si>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</si>
  <si>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</si>
  <si>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</si>
  <si>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</si>
  <si>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</si>
  <si>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</si>
  <si>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</si>
  <si>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</si>
  <si>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</si>
  <si>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</si>
  <si>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</si>
  <si>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</si>
  <si>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</si>
  <si>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</si>
  <si>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</si>
  <si>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</si>
  <si>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</si>
  <si>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</si>
  <si>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</si>
  <si>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</si>
  <si>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</si>
  <si>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</si>
  <si>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</si>
  <si>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</si>
  <si>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</si>
  <si>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</si>
  <si>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</si>
  <si>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</si>
  <si>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</si>
  <si>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</si>
  <si>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</si>
  <si>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</si>
  <si>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</si>
  <si>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</si>
  <si>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</si>
  <si>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</si>
  <si>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</si>
  <si>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</si>
  <si>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</si>
  <si>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</si>
  <si>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</si>
  <si>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</si>
  <si>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</si>
  <si>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</si>
  <si>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</si>
  <si>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</si>
  <si>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</si>
  <si>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</si>
  <si>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</si>
  <si>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</si>
  <si>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</si>
  <si>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</si>
  <si>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</si>
  <si>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</si>
  <si>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</si>
  <si>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</si>
  <si>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</si>
  <si>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</si>
  <si>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</si>
  <si>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</si>
  <si>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</si>
  <si>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</si>
  <si>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</si>
  <si>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</si>
  <si>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</si>
  <si>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</si>
  <si>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</si>
  <si>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</si>
  <si>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</si>
  <si>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</si>
  <si>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</si>
  <si>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</si>
  <si>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</si>
  <si>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</si>
  <si>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</si>
  <si>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</si>
  <si>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</si>
  <si>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</si>
  <si>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</si>
  <si>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</si>
  <si>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</si>
  <si>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</si>
  <si>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</si>
  <si>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</si>
  <si>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</si>
  <si>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</si>
  <si>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</si>
  <si>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</si>
  <si>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</si>
  <si>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</si>
  <si>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</si>
  <si>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</si>
  <si>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</si>
  <si>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</si>
  <si>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</si>
  <si>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</si>
  <si>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</si>
  <si>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</si>
  <si>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</si>
  <si>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</si>
  <si>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</si>
  <si>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</si>
  <si>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</si>
  <si>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</si>
  <si>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</si>
  <si>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</si>
  <si>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</si>
  <si>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</si>
  <si>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</si>
  <si>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</si>
  <si>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</si>
  <si>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</si>
  <si>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</si>
  <si>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</si>
  <si>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</si>
  <si>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</si>
  <si>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</si>
  <si>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</si>
  <si>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</si>
  <si>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</si>
  <si>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</si>
  <si>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</si>
  <si>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</si>
  <si>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</si>
  <si>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</si>
  <si>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</si>
  <si>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</si>
  <si>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</si>
  <si>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</si>
  <si>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</si>
  <si>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</si>
  <si>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</si>
  <si>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</si>
  <si>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</si>
  <si>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</si>
  <si>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</si>
  <si>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</si>
  <si>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</si>
  <si>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</si>
  <si>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</si>
  <si>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</si>
  <si>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</si>
  <si>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</si>
  <si>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</si>
  <si>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</si>
  <si>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</si>
  <si>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</si>
  <si>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</si>
  <si>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</si>
  <si>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</si>
  <si>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</si>
  <si>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</si>
  <si>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</si>
  <si>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</si>
  <si>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</si>
  <si>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</si>
  <si>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</si>
  <si>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</si>
  <si>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</si>
  <si>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</si>
  <si>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</si>
  <si>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</si>
  <si>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</si>
  <si>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</si>
  <si>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</si>
  <si>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</si>
  <si>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</si>
  <si>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</si>
  <si>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</si>
  <si>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</si>
  <si>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</si>
  <si>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</si>
  <si>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</si>
  <si>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</si>
  <si>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</si>
  <si>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</si>
  <si>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</si>
  <si>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</si>
  <si>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</si>
  <si>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</si>
  <si>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</si>
  <si>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</si>
  <si>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</si>
  <si>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</si>
  <si>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</si>
  <si>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</si>
  <si>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</si>
  <si>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</si>
  <si>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</si>
  <si>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</si>
  <si>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</si>
  <si>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</si>
  <si>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</si>
  <si>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</si>
  <si>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</si>
  <si>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</si>
  <si>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</si>
  <si>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</si>
  <si>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</si>
  <si>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</si>
  <si>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</si>
  <si>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</si>
  <si>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</si>
  <si>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</si>
  <si>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</si>
  <si>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</si>
  <si>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</si>
  <si>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</si>
  <si>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</si>
  <si>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</si>
  <si>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</si>
  <si>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</si>
  <si>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</si>
  <si>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</si>
  <si>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</si>
  <si>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</si>
  <si>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</si>
  <si>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</si>
  <si>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</si>
  <si>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</si>
  <si>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</si>
  <si>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</si>
  <si>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</si>
  <si>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</si>
  <si>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</si>
  <si>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</si>
  <si>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</si>
  <si>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</si>
  <si>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</si>
  <si>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</si>
  <si>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</si>
  <si>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</si>
  <si>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</si>
  <si>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</si>
  <si>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</si>
  <si>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</si>
  <si>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</si>
  <si>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</si>
  <si>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</si>
  <si>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</si>
  <si>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</si>
  <si>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</si>
  <si>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</si>
  <si>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</si>
  <si>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</si>
  <si>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</si>
  <si>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</si>
  <si>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</si>
  <si>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</si>
  <si>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</si>
  <si>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</si>
  <si>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</si>
  <si>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</si>
  <si>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</si>
  <si>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</si>
  <si>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</si>
  <si>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</si>
  <si>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</si>
  <si>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</si>
  <si>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</si>
  <si>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</si>
  <si>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</si>
  <si>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</si>
  <si>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</si>
  <si>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</si>
  <si>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</si>
  <si>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</si>
  <si>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</si>
  <si>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</si>
  <si>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</si>
  <si>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</si>
  <si>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</si>
  <si>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</si>
  <si>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</si>
  <si>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</si>
  <si>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</si>
  <si>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</si>
  <si>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</si>
  <si>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</si>
  <si>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</si>
  <si>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</si>
  <si>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</si>
  <si>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</si>
  <si>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</si>
  <si>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</si>
  <si>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</si>
  <si>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</si>
  <si>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</si>
  <si>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</si>
  <si>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</si>
  <si>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</si>
  <si>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</si>
  <si>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</si>
  <si>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</si>
  <si>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</si>
  <si>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</si>
  <si>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</si>
  <si>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</si>
  <si>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</si>
  <si>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</si>
  <si>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</si>
  <si>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</si>
  <si>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</si>
  <si>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</si>
  <si>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</si>
  <si>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</si>
  <si>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</si>
  <si>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</si>
  <si>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</si>
  <si>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</si>
  <si>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</si>
  <si>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</si>
  <si>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</si>
  <si>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</si>
  <si>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</si>
  <si>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</si>
  <si>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</si>
  <si>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</si>
  <si>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</si>
  <si>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</si>
  <si>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</si>
  <si>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</si>
  <si>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</si>
  <si>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</si>
  <si>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</si>
  <si>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</si>
  <si>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</si>
  <si>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</si>
  <si>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</si>
  <si>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</si>
  <si>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</si>
  <si>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</si>
  <si>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</si>
  <si>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</si>
  <si>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</si>
  <si>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</si>
  <si>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</si>
  <si>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</si>
  <si>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</si>
  <si>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</si>
  <si>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</si>
  <si>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</si>
  <si>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</si>
  <si>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</si>
  <si>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</si>
  <si>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</si>
  <si>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</si>
  <si>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</si>
  <si>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</si>
  <si>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</si>
  <si>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</si>
  <si>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</si>
  <si>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</si>
  <si>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</si>
  <si>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</si>
  <si>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</si>
  <si>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</si>
  <si>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</si>
  <si>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</si>
  <si>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</si>
  <si>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</si>
  <si>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</si>
  <si>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</si>
  <si>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</si>
  <si>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</si>
  <si>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</si>
  <si>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</si>
  <si>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</si>
  <si>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</si>
  <si>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</si>
  <si>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</si>
  <si>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</si>
  <si>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</si>
  <si>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</si>
  <si>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</si>
  <si>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</si>
  <si>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</si>
  <si>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</si>
  <si>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</si>
  <si>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</si>
  <si>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</si>
  <si>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</si>
  <si>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</si>
  <si>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</si>
  <si>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</si>
  <si>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</si>
  <si>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</si>
  <si>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</si>
  <si>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</si>
  <si>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</si>
  <si>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</si>
  <si>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</si>
  <si>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</si>
  <si>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</si>
  <si>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</si>
  <si>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</si>
  <si>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</si>
  <si>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</si>
  <si>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</si>
  <si>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</si>
  <si>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</si>
  <si>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</si>
  <si>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</si>
  <si>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</si>
  <si>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</si>
  <si>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</si>
  <si>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</si>
  <si>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</si>
  <si>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</si>
  <si>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</si>
  <si>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</si>
  <si>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</si>
  <si>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</si>
  <si>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</si>
  <si>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</si>
  <si>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</si>
  <si>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</si>
  <si>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</si>
  <si>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</si>
  <si>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</si>
  <si>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</si>
  <si>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</si>
  <si>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</si>
  <si>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</si>
  <si>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</si>
  <si>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</si>
  <si>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</si>
  <si>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</si>
  <si>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</si>
  <si>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</si>
  <si>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</si>
  <si>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</si>
  <si>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</si>
  <si>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</si>
  <si>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</si>
  <si>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</si>
  <si>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</si>
  <si>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</si>
  <si>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</si>
  <si>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</si>
  <si>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</si>
  <si>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</si>
  <si>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</si>
  <si>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</si>
  <si>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</si>
  <si>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</si>
  <si>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</si>
  <si>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</si>
  <si>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</si>
  <si>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</si>
  <si>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</si>
  <si>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</si>
  <si>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</si>
  <si>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</si>
  <si>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</si>
  <si>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</si>
  <si>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</si>
  <si>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</si>
  <si>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</si>
  <si>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</si>
  <si>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</si>
  <si>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</si>
  <si>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</si>
  <si>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</si>
  <si>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</si>
  <si>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</si>
  <si>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</si>
  <si>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</si>
  <si>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</si>
  <si>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</si>
  <si>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</si>
  <si>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</si>
  <si>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</si>
  <si>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</si>
  <si>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</si>
  <si>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</si>
  <si>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</si>
  <si>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</si>
  <si>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</si>
  <si>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</si>
  <si>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</si>
  <si>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</si>
  <si>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</si>
  <si>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</si>
  <si>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</si>
  <si>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</si>
  <si>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</si>
  <si>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</si>
  <si>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</si>
  <si>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</si>
  <si>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</si>
  <si>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</si>
  <si>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</si>
  <si>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</si>
  <si>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</si>
  <si>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</si>
  <si>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</si>
  <si>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</si>
  <si>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</si>
  <si>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</si>
  <si>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</si>
  <si>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</si>
  <si>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</si>
  <si>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</si>
  <si>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</si>
  <si>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</si>
  <si>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</si>
  <si>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</si>
  <si>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</si>
  <si>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</si>
  <si>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</si>
  <si>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</si>
  <si>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</si>
  <si>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</si>
  <si>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</si>
  <si>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</si>
  <si>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</si>
  <si>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</si>
  <si>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</si>
  <si>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</si>
  <si>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</si>
  <si>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</si>
  <si>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</si>
  <si>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</si>
  <si>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</si>
  <si>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</si>
  <si>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</si>
  <si>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</si>
  <si>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</si>
  <si>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</si>
  <si>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</si>
  <si>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</si>
  <si>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</si>
  <si>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</si>
  <si>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</si>
  <si>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</si>
  <si>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</si>
  <si>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</si>
  <si>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</si>
  <si>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</si>
  <si>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</si>
  <si>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</si>
  <si>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</si>
  <si>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</si>
  <si>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</si>
  <si>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</si>
  <si>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</si>
  <si>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</si>
  <si>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</si>
  <si>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</si>
  <si>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</si>
  <si>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</si>
  <si>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</si>
  <si>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</si>
  <si>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</si>
  <si>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</si>
  <si>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</si>
  <si>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</si>
  <si>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</si>
  <si>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</si>
  <si>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</si>
  <si>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</si>
  <si>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</si>
  <si>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</si>
  <si>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</si>
  <si>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</si>
  <si>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</si>
  <si>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</si>
  <si>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</si>
  <si>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</si>
  <si>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</si>
  <si>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</si>
  <si>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</si>
  <si>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</si>
  <si>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</si>
  <si>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</si>
  <si>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</si>
  <si>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</si>
  <si>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</si>
  <si>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</si>
  <si>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</si>
  <si>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</si>
  <si>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</si>
  <si>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</si>
  <si>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</si>
  <si>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</si>
  <si>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</si>
  <si>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</si>
  <si>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</si>
  <si>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</si>
  <si>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</si>
  <si>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</si>
  <si>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</si>
  <si>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</si>
  <si>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</si>
  <si>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</si>
  <si>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</si>
  <si>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</si>
  <si>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</si>
  <si>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</si>
  <si>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</si>
  <si>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</si>
  <si>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</si>
  <si>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</si>
  <si>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</si>
  <si>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</si>
  <si>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</si>
  <si>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</si>
  <si>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</si>
  <si>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</si>
  <si>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</si>
  <si>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</si>
  <si>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</si>
  <si>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</si>
  <si>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</si>
  <si>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</si>
  <si>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</si>
  <si>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</si>
  <si>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</si>
  <si>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</si>
  <si>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</si>
  <si>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</si>
  <si>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</si>
  <si>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</si>
  <si>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</si>
  <si>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</si>
  <si>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</si>
  <si>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</si>
  <si>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</si>
  <si>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</si>
  <si>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</si>
  <si>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</si>
  <si>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</si>
  <si>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</si>
  <si>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</si>
  <si>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</si>
  <si>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</si>
  <si>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</si>
  <si>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</si>
  <si>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</si>
  <si>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</si>
  <si>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</si>
  <si>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</si>
  <si>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</si>
  <si>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</si>
  <si>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</si>
  <si>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</si>
  <si>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</si>
  <si>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</si>
  <si>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</si>
  <si>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</si>
  <si>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</si>
  <si>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</si>
  <si>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</si>
  <si>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</si>
  <si>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</si>
  <si>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</si>
  <si>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</si>
  <si>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</si>
  <si>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</si>
  <si>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</si>
  <si>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</si>
  <si>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</si>
  <si>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</si>
  <si>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</si>
  <si>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</si>
  <si>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</si>
  <si>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</si>
  <si>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</si>
  <si>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</si>
  <si>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</si>
  <si>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</si>
  <si>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</si>
  <si>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</si>
  <si>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</si>
  <si>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</si>
  <si>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</si>
  <si>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</si>
  <si>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</si>
  <si>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</si>
  <si>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</si>
  <si>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</si>
  <si>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</si>
  <si>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</si>
  <si>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</si>
  <si>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</si>
  <si>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</si>
  <si>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</si>
  <si>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</si>
  <si>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</si>
  <si>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</si>
  <si>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</si>
  <si>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</si>
  <si>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</si>
  <si>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</si>
  <si>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</si>
  <si>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</si>
  <si>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</si>
  <si>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</si>
  <si>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</si>
  <si>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</si>
  <si>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</si>
  <si>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</si>
  <si>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</si>
  <si>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</si>
  <si>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</si>
  <si>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</si>
  <si>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</si>
  <si>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</si>
  <si>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</si>
  <si>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</si>
  <si>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</si>
  <si>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</si>
  <si>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</si>
  <si>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</si>
  <si>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</si>
  <si>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</si>
  <si>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</si>
  <si>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</si>
  <si>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</si>
  <si>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</si>
  <si>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</si>
  <si>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</si>
  <si>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</si>
  <si>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</si>
  <si>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</si>
  <si>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</si>
  <si>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</si>
  <si>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</si>
  <si>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</si>
  <si>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</si>
  <si>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</si>
  <si>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</si>
  <si>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</si>
  <si>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</si>
  <si>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</si>
  <si>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</si>
  <si>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</si>
  <si>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</si>
  <si>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</si>
  <si>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</si>
  <si>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</si>
  <si>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</si>
  <si>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</si>
  <si>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</si>
  <si>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</si>
  <si>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</si>
  <si>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</si>
  <si>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</si>
  <si>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</si>
  <si>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</si>
  <si>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</si>
  <si>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</si>
  <si>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</si>
  <si>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</si>
  <si>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</si>
  <si>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</si>
  <si>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</si>
  <si>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</si>
  <si>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</si>
  <si>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</si>
  <si>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</si>
  <si>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</si>
  <si>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</si>
  <si>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</si>
  <si>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</si>
  <si>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</si>
  <si>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</si>
  <si>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</si>
  <si>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</si>
  <si>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</si>
  <si>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</si>
  <si>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</si>
  <si>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</si>
  <si>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</si>
  <si>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</si>
  <si>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</si>
  <si>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</si>
  <si>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</si>
  <si>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</si>
  <si>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</si>
  <si>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</si>
  <si>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</si>
  <si>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</si>
  <si>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</si>
  <si>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</si>
  <si>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</si>
  <si>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</si>
  <si>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</si>
  <si>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</si>
  <si>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</si>
  <si>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</si>
  <si>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</si>
  <si>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</si>
  <si>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</si>
  <si>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</si>
  <si>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</si>
  <si>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</si>
  <si>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</si>
  <si>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</si>
  <si>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</si>
  <si>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</si>
  <si>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</si>
  <si>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</si>
  <si>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</si>
  <si>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</si>
  <si>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</si>
  <si>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</si>
  <si>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</si>
  <si>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</si>
  <si>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</si>
  <si>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</si>
  <si>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</si>
  <si>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</si>
  <si>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</si>
  <si>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</si>
  <si>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</si>
  <si>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</si>
  <si>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</si>
  <si>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</si>
  <si>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</si>
  <si>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</si>
  <si>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</si>
  <si>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</si>
  <si>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</si>
  <si>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</si>
  <si>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</si>
  <si>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</si>
  <si>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</si>
  <si>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</si>
  <si>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</si>
  <si>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</si>
  <si>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</si>
  <si>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</si>
  <si>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</si>
  <si>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</si>
  <si>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</si>
  <si>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</si>
  <si>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</si>
  <si>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</si>
  <si>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</si>
  <si>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</si>
  <si>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</si>
  <si>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</si>
  <si>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</si>
  <si>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</si>
  <si>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</si>
  <si>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</si>
  <si>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</si>
  <si>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</si>
  <si>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</si>
  <si>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</si>
  <si>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</si>
  <si>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</si>
  <si>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</si>
  <si>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</si>
  <si>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</si>
  <si>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</si>
  <si>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</si>
  <si>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</si>
  <si>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</si>
  <si>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</si>
  <si>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</si>
  <si>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</si>
  <si>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</si>
  <si>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</si>
  <si>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</si>
  <si>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</si>
  <si>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</si>
  <si>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</si>
  <si>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</si>
  <si>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</si>
  <si>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</si>
  <si>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</si>
  <si>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</si>
  <si>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</si>
  <si>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</si>
  <si>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</si>
  <si>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</si>
  <si>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</si>
  <si>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</si>
  <si>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</si>
  <si>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</si>
  <si>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</si>
  <si>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</si>
  <si>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</si>
  <si>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</si>
  <si>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</si>
  <si>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</si>
  <si>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</si>
  <si>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</si>
  <si>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</si>
  <si>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</si>
  <si>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</si>
  <si>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</si>
  <si>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</si>
  <si>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</si>
  <si>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</si>
  <si>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</si>
  <si>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</si>
  <si>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</si>
  <si>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</si>
  <si>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</si>
  <si>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</si>
  <si>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</si>
  <si>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</si>
  <si>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</si>
  <si>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</si>
  <si>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</si>
  <si>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</si>
  <si>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</si>
  <si>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</si>
  <si>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</si>
  <si>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</si>
  <si>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</si>
  <si>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</si>
  <si>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</si>
  <si>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</si>
  <si>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</si>
  <si>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</si>
  <si>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</si>
  <si>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</si>
  <si>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</si>
  <si>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</si>
  <si>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</si>
  <si>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</si>
  <si>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</si>
  <si>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</si>
  <si>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</si>
  <si>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</si>
  <si>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</si>
  <si>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</si>
  <si>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</si>
  <si>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</si>
  <si>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</si>
  <si>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</si>
  <si>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</si>
  <si>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</si>
  <si>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</si>
  <si>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</si>
  <si>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</si>
  <si>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</si>
  <si>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</si>
  <si>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</si>
  <si>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</si>
  <si>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</si>
  <si>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</si>
  <si>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</si>
  <si>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</si>
  <si>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</si>
  <si>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</si>
  <si>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</si>
  <si>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</si>
  <si>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</si>
  <si>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</si>
  <si>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</si>
  <si>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</si>
  <si>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</si>
  <si>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</si>
  <si>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</si>
  <si>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</si>
  <si>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</si>
  <si>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</si>
  <si>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</si>
  <si>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</si>
  <si>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</si>
  <si>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</si>
  <si>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</si>
  <si>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</si>
  <si>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</si>
  <si>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</si>
  <si>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</si>
  <si>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</si>
  <si>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</si>
  <si>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</si>
  <si>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</si>
  <si>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</si>
  <si>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</si>
  <si>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</si>
  <si>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</si>
  <si>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</si>
  <si>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</si>
  <si>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</si>
  <si>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</si>
  <si>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</si>
  <si>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</si>
  <si>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</si>
  <si>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</si>
  <si>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</si>
  <si>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</si>
  <si>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</si>
  <si>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</si>
  <si>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</si>
  <si>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</si>
  <si>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</si>
  <si>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</si>
  <si>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</si>
  <si>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</si>
  <si>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</si>
  <si>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</si>
  <si>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</si>
  <si>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</si>
  <si>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</si>
  <si>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</si>
  <si>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</si>
  <si>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</si>
  <si>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</si>
  <si>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</si>
  <si>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</si>
  <si>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</si>
  <si>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</si>
  <si>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</si>
  <si>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</si>
  <si>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</si>
  <si>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</si>
  <si>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</si>
  <si>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</si>
  <si>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</si>
  <si>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</si>
  <si>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</si>
  <si>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</si>
  <si>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</si>
  <si>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</si>
  <si>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</si>
  <si>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</si>
  <si>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</si>
  <si>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</si>
  <si>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</si>
  <si>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</si>
  <si>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</si>
  <si>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</si>
  <si>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</si>
  <si>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</si>
  <si>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</si>
  <si>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</si>
  <si>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</si>
  <si>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</si>
  <si>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</si>
  <si>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</si>
  <si>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</si>
  <si>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</si>
  <si>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</si>
  <si>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</si>
  <si>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</si>
  <si>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</si>
  <si>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</si>
  <si>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</si>
  <si>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</si>
  <si>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</si>
  <si>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</si>
  <si>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</si>
  <si>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</si>
  <si>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</si>
  <si>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</si>
  <si>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</si>
  <si>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</si>
  <si>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</si>
  <si>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</si>
  <si>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</si>
  <si>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</si>
  <si>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</si>
  <si>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</si>
  <si>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</si>
  <si>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</si>
  <si>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</si>
  <si>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</si>
  <si>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</si>
  <si>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</si>
  <si>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</si>
  <si>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</si>
  <si>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</si>
  <si>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</si>
  <si>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</si>
  <si>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</si>
  <si>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</si>
  <si>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</si>
  <si>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</si>
  <si>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</si>
  <si>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</si>
  <si>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</si>
  <si>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</si>
  <si>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</si>
  <si>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</si>
  <si>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</si>
  <si>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</si>
  <si>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</si>
  <si>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</si>
  <si>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</si>
  <si>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</si>
  <si>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</si>
  <si>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</si>
  <si>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</si>
  <si>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</si>
  <si>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</si>
  <si>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</si>
  <si>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</si>
  <si>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</si>
  <si>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</si>
  <si>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</si>
  <si>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</si>
  <si>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</si>
  <si>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</si>
  <si>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</si>
  <si>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</si>
  <si>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</si>
  <si>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</si>
  <si>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</si>
  <si>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</si>
  <si>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</si>
  <si>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</si>
  <si>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</si>
  <si>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</si>
  <si>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</si>
  <si>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</si>
  <si>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</si>
  <si>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</si>
  <si>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</si>
  <si>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</si>
  <si>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</si>
  <si>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</si>
  <si>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</si>
  <si>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</si>
  <si>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</si>
  <si>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</si>
  <si>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</si>
  <si>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</si>
  <si>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</si>
  <si>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</si>
  <si>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</si>
  <si>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</si>
  <si>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</si>
  <si>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</si>
  <si>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</si>
  <si>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</si>
  <si>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</si>
  <si>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</si>
  <si>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</si>
  <si>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</si>
  <si>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</si>
  <si>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</si>
  <si>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</si>
  <si>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</si>
  <si>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</si>
  <si>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</si>
  <si>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</si>
  <si>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</si>
  <si>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</si>
  <si>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</si>
  <si>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</si>
  <si>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</si>
  <si>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</si>
  <si>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</si>
  <si>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</si>
  <si>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</si>
  <si>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</si>
  <si>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</si>
  <si>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</si>
  <si>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</si>
  <si>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</si>
  <si>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</si>
  <si>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</si>
  <si>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</si>
  <si>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</si>
  <si>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</si>
  <si>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</si>
  <si>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</si>
  <si>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</si>
  <si>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</si>
  <si>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</si>
  <si>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</si>
  <si>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</si>
  <si>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</si>
  <si>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</si>
  <si>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</si>
  <si>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</si>
  <si>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</si>
  <si>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</si>
  <si>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</si>
  <si>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</si>
  <si>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</si>
  <si>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</si>
  <si>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</si>
  <si>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</si>
  <si>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</si>
  <si>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</si>
  <si>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</si>
  <si>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</si>
  <si>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</si>
  <si>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</si>
  <si>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</si>
  <si>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</si>
  <si>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</si>
  <si>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</si>
  <si>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</si>
  <si>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</si>
  <si>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</si>
  <si>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</si>
  <si>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</si>
  <si>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</si>
  <si>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</si>
  <si>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</si>
  <si>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</si>
  <si>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</si>
  <si>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</si>
  <si>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</si>
  <si>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</si>
  <si>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</si>
  <si>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</si>
  <si>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</si>
  <si>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</si>
  <si>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</si>
  <si>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</si>
  <si>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</si>
  <si>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</si>
  <si>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</si>
  <si>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</si>
  <si>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</si>
  <si>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</si>
  <si>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</si>
  <si>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</si>
  <si>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</si>
  <si>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</si>
  <si>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</si>
  <si>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</si>
  <si>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</si>
  <si>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</si>
  <si>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</si>
  <si>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</si>
  <si>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</si>
  <si>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</si>
  <si>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</si>
  <si>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</si>
  <si>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</si>
  <si>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</si>
  <si>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</si>
  <si>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</si>
  <si>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</si>
  <si>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</si>
  <si>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</si>
  <si>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</si>
  <si>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</si>
  <si>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</si>
  <si>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</si>
  <si>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</si>
  <si>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</si>
  <si>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</si>
  <si>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</si>
  <si>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</si>
  <si>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</si>
  <si>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</si>
  <si>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</si>
  <si>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</si>
  <si>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</si>
  <si>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</si>
  <si>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</si>
  <si>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</si>
  <si>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</si>
  <si>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</si>
  <si>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</si>
  <si>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</si>
  <si>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</si>
  <si>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</si>
  <si>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</si>
  <si>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</si>
  <si>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</si>
  <si>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</si>
  <si>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</si>
  <si>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</si>
  <si>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</si>
  <si>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</si>
  <si>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</si>
  <si>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</si>
  <si>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</si>
  <si>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</si>
  <si>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</si>
  <si>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</si>
  <si>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</si>
  <si>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</si>
  <si>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</si>
  <si>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</si>
  <si>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</si>
  <si>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</si>
  <si>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</si>
  <si>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</si>
  <si>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</si>
  <si>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</si>
  <si>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</si>
  <si>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</si>
  <si>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</si>
  <si>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</si>
  <si>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</si>
  <si>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</si>
  <si>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</si>
  <si>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</si>
  <si>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</si>
  <si>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</si>
  <si>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</si>
  <si>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</si>
  <si>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</si>
  <si>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</si>
  <si>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</si>
  <si>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</si>
  <si>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</si>
  <si>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</si>
  <si>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</si>
  <si>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</si>
  <si>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</si>
  <si>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</si>
  <si>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</si>
  <si>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</si>
  <si>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</si>
  <si>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</si>
  <si>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</si>
  <si>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</si>
  <si>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</si>
  <si>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</si>
  <si>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</si>
  <si>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</si>
  <si>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</si>
  <si>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</si>
  <si>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</si>
  <si>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</si>
  <si>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</si>
  <si>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</si>
  <si>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</si>
  <si>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</si>
  <si>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</si>
  <si>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</si>
  <si>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</si>
  <si>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</si>
  <si>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</si>
  <si>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</si>
  <si>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</si>
  <si>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</si>
  <si>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</si>
  <si>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</si>
  <si>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</si>
  <si>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</si>
  <si>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</si>
  <si>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</si>
  <si>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</si>
  <si>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</si>
  <si>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</si>
  <si>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</si>
  <si>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</si>
  <si>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</si>
  <si>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</si>
  <si>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</si>
  <si>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</si>
  <si>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</si>
  <si>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</si>
  <si>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</si>
  <si>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</si>
  <si>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</si>
  <si>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</si>
  <si>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</si>
  <si>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</si>
  <si>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</si>
  <si>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</si>
  <si>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</si>
  <si>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</si>
  <si>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</si>
  <si>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</si>
  <si>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</si>
  <si>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</si>
  <si>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</si>
  <si>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</si>
  <si>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</si>
  <si>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</si>
  <si>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</si>
  <si>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</si>
  <si>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</si>
  <si>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</si>
  <si>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</si>
  <si>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</si>
  <si>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</si>
  <si>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</si>
  <si>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</si>
  <si>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</si>
  <si>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</si>
  <si>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</si>
  <si>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</si>
  <si>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</si>
  <si>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</si>
  <si>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</si>
  <si>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</si>
  <si>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</si>
  <si>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</si>
  <si>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</si>
  <si>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</si>
  <si>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</si>
  <si>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</si>
  <si>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</si>
  <si>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</si>
  <si>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</si>
  <si>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</si>
  <si>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</si>
  <si>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</si>
  <si>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</si>
  <si>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</si>
  <si>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</si>
  <si>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</si>
  <si>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</si>
  <si>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</si>
  <si>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</si>
  <si>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</si>
  <si>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</si>
  <si>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</si>
  <si>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</si>
  <si>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</si>
  <si>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</si>
  <si>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</si>
  <si>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</si>
  <si>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</si>
  <si>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</si>
  <si>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</si>
  <si>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</si>
  <si>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</si>
  <si>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</si>
  <si>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</si>
  <si>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</si>
  <si>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</si>
  <si>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</si>
  <si>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</si>
  <si>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</si>
  <si>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</si>
  <si>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</si>
  <si>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</si>
  <si>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</si>
  <si>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</si>
  <si>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</si>
  <si>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</si>
  <si>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</si>
  <si>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</si>
  <si>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</si>
  <si>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</si>
  <si>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</si>
  <si>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</si>
  <si>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</si>
  <si>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</si>
  <si>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</si>
  <si>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</si>
  <si>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</si>
  <si>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</si>
  <si>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</si>
  <si>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</si>
  <si>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</si>
  <si>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</si>
  <si>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</si>
  <si>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</si>
  <si>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</si>
  <si>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</si>
  <si>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</si>
  <si>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</si>
  <si>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</si>
  <si>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</si>
  <si>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</si>
  <si>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</si>
  <si>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</si>
  <si>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</si>
  <si>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</si>
  <si>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</si>
  <si>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</si>
  <si>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</si>
  <si>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</si>
  <si>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</si>
  <si>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</si>
  <si>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</si>
  <si>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</si>
  <si>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</si>
  <si>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</si>
  <si>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</si>
  <si>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</si>
  <si>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</si>
  <si>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</si>
  <si>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</si>
  <si>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</si>
  <si>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</si>
  <si>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</si>
  <si>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</si>
  <si>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</si>
  <si>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</si>
  <si>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</si>
  <si>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</si>
  <si>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</si>
  <si>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</si>
  <si>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</si>
  <si>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</si>
  <si>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</si>
  <si>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</si>
  <si>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</si>
  <si>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</si>
  <si>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</si>
  <si>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</si>
  <si>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</si>
  <si>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</si>
  <si>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</si>
  <si>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</si>
  <si>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</si>
  <si>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</si>
  <si>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</si>
  <si>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</si>
  <si>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</si>
  <si>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</si>
  <si>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</si>
  <si>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</si>
  <si>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</si>
  <si>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</si>
  <si>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</si>
  <si>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</si>
  <si>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</si>
  <si>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</si>
  <si>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</si>
  <si>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</si>
  <si>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</si>
  <si>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</si>
  <si>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</si>
  <si>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</si>
  <si>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</si>
  <si>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</si>
  <si>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</si>
  <si>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</si>
  <si>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</si>
  <si>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</si>
  <si>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</si>
  <si>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</si>
  <si>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</si>
  <si>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</si>
  <si>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</si>
  <si>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</si>
  <si>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</si>
  <si>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</si>
  <si>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</si>
  <si>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</si>
  <si>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</si>
  <si>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</si>
  <si>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</si>
  <si>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</si>
  <si>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</si>
  <si>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</si>
  <si>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</si>
  <si>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</si>
  <si>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</si>
  <si>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</si>
  <si>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</si>
  <si>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</si>
  <si>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</si>
  <si>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</si>
  <si>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</si>
  <si>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</si>
  <si>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</si>
  <si>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</si>
  <si>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</si>
  <si>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</si>
  <si>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</si>
  <si>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</si>
  <si>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</si>
  <si>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</si>
  <si>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</si>
  <si>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</si>
  <si>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</si>
  <si>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</si>
  <si>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</si>
  <si>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</si>
  <si>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</si>
  <si>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</si>
  <si>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</si>
  <si>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</si>
  <si>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</si>
  <si>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</si>
  <si>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</si>
  <si>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</si>
  <si>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</si>
  <si>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</si>
  <si>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</si>
  <si>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</si>
  <si>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</si>
  <si>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</si>
  <si>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</si>
  <si>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</si>
  <si>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</si>
  <si>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</si>
  <si>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</si>
  <si>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</si>
  <si>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</si>
  <si>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</si>
  <si>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</si>
  <si>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</si>
  <si>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</si>
  <si>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</si>
  <si>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</si>
  <si>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</si>
  <si>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</si>
  <si>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</si>
  <si>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</si>
  <si>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</si>
  <si>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</si>
  <si>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</si>
  <si>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</si>
  <si>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</si>
  <si>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</si>
  <si>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</si>
  <si>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</si>
  <si>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</si>
  <si>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</si>
  <si>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</si>
  <si>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</si>
  <si>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</si>
  <si>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</si>
  <si>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</si>
  <si>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</si>
  <si>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</si>
  <si>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</si>
  <si>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</si>
  <si>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</si>
  <si>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</si>
  <si>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</si>
  <si>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</si>
  <si>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</si>
  <si>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</si>
  <si>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</si>
  <si>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</si>
  <si>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</si>
  <si>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</si>
  <si>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</si>
  <si>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</si>
  <si>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</si>
  <si>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</si>
  <si>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</si>
  <si>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</si>
  <si>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</si>
  <si>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</si>
  <si>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</si>
  <si>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</si>
  <si>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</si>
  <si>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</si>
  <si>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</si>
  <si>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</si>
  <si>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</si>
  <si>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</si>
  <si>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</si>
  <si>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</si>
  <si>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</si>
  <si>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</si>
  <si>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</si>
  <si>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</si>
  <si>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</si>
  <si>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</si>
  <si>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</si>
  <si>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</si>
  <si>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</si>
  <si>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</si>
  <si>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</si>
  <si>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</si>
  <si>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</si>
  <si>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</si>
  <si>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</si>
  <si>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</si>
  <si>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</si>
  <si>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</si>
  <si>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</si>
  <si>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</si>
  <si>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</si>
  <si>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</si>
  <si>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</si>
  <si>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</si>
  <si>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</si>
  <si>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</si>
  <si>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</si>
  <si>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</si>
  <si>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</si>
  <si>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</si>
  <si>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</si>
  <si>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</si>
  <si>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</si>
  <si>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</si>
  <si>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</si>
  <si>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</si>
  <si>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</si>
  <si>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</si>
  <si>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</si>
  <si>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</si>
  <si>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</si>
  <si>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</si>
  <si>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</si>
  <si>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</si>
  <si>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</si>
  <si>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</si>
  <si>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</si>
  <si>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</si>
  <si>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</si>
  <si>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</si>
  <si>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</si>
  <si>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</si>
  <si>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</si>
  <si>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</si>
  <si>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</si>
  <si>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</si>
  <si>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</si>
  <si>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</si>
  <si>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</si>
  <si>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</si>
  <si>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</si>
  <si>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</si>
  <si>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</si>
  <si>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</si>
  <si>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</si>
  <si>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</si>
  <si>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</si>
  <si>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</si>
  <si>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</si>
  <si>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</si>
  <si>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</si>
  <si>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</si>
  <si>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</si>
  <si>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</si>
  <si>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</si>
  <si>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</si>
  <si>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</si>
  <si>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</si>
  <si>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</si>
  <si>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</si>
  <si>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</si>
  <si>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</si>
  <si>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</si>
  <si>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</si>
  <si>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</si>
  <si>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</si>
  <si>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</si>
  <si>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</si>
  <si>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</si>
  <si>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</si>
  <si>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</si>
  <si>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</si>
  <si>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</si>
  <si>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</si>
  <si>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</si>
  <si>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</si>
  <si>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</si>
  <si>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</si>
  <si>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</si>
  <si>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</si>
  <si>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</si>
  <si>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</si>
  <si>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</si>
  <si>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</si>
  <si>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</si>
  <si>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</si>
  <si>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</si>
  <si>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</si>
  <si>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</si>
  <si>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</si>
  <si>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</si>
  <si>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</si>
  <si>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</si>
  <si>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</si>
  <si>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</si>
  <si>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</si>
  <si>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</si>
  <si>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</si>
  <si>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</si>
  <si>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</si>
  <si>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</si>
  <si>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</si>
  <si>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</si>
  <si>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</si>
  <si>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</si>
  <si>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</si>
  <si>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</si>
  <si>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</si>
  <si>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</si>
  <si>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</si>
  <si>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</si>
  <si>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</si>
  <si>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</si>
  <si>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</si>
  <si>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</si>
  <si>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</si>
  <si>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</si>
  <si>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</si>
  <si>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</si>
  <si>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</si>
  <si>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</si>
  <si>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</si>
  <si>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</si>
  <si>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</si>
  <si>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</si>
  <si>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</si>
  <si>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</si>
  <si>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</si>
  <si>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</si>
  <si>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</si>
  <si>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</si>
  <si>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</si>
  <si>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</si>
  <si>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</si>
  <si>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</si>
  <si>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</si>
  <si>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</si>
  <si>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</si>
  <si>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</si>
  <si>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</si>
  <si>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</si>
  <si>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</si>
  <si>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</si>
  <si>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</si>
  <si>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</si>
  <si>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</si>
  <si>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</si>
  <si>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</si>
  <si>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</si>
  <si>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</si>
  <si>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</si>
  <si>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</si>
  <si>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</si>
  <si>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</si>
  <si>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</si>
  <si>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</si>
  <si>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</si>
  <si>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</si>
  <si>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</si>
  <si>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</si>
  <si>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</si>
  <si>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</si>
  <si>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</si>
  <si>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</si>
  <si>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</si>
  <si>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</si>
  <si>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</si>
  <si>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</si>
  <si>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</si>
  <si>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</si>
  <si>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</si>
  <si>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</si>
  <si>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</si>
  <si>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</si>
  <si>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</si>
  <si>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</si>
  <si>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</si>
  <si>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</si>
  <si>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</si>
  <si>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</si>
  <si>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</si>
  <si>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</si>
  <si>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</si>
  <si>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</si>
  <si>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</si>
  <si>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</si>
  <si>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</si>
  <si>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</si>
  <si>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</si>
  <si>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</si>
  <si>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</si>
  <si>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</si>
  <si>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</si>
  <si>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</si>
  <si>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</si>
  <si>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</si>
  <si>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</si>
  <si>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</si>
  <si>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</si>
  <si>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</si>
  <si>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</si>
  <si>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</si>
  <si>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</si>
  <si>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</si>
  <si>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</si>
  <si>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</si>
  <si>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</si>
  <si>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</si>
  <si>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</si>
  <si>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</si>
  <si>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</si>
  <si>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</si>
  <si>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</si>
  <si>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</si>
  <si>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</si>
  <si>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</si>
  <si>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</si>
  <si>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</si>
  <si>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</si>
  <si>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</si>
  <si>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</si>
  <si>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</si>
  <si>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</si>
  <si>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</si>
  <si>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</si>
  <si>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</si>
  <si>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</si>
  <si>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</si>
  <si>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</si>
  <si>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</si>
  <si>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</si>
  <si>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</si>
  <si>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</si>
  <si>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</si>
  <si>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</si>
  <si>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</si>
  <si>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</si>
  <si>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</si>
  <si>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</si>
  <si>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</si>
  <si>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</si>
  <si>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</si>
  <si>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</si>
  <si>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</si>
  <si>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</si>
  <si>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</si>
  <si>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</si>
  <si>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</si>
  <si>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</si>
  <si>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</si>
  <si>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</si>
  <si>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</si>
  <si>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</si>
  <si>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</si>
  <si>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</si>
  <si>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</si>
  <si>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</si>
  <si>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</si>
  <si>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</si>
  <si>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</si>
  <si>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</si>
  <si>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</si>
  <si>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</si>
  <si>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</si>
  <si>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</si>
  <si>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</si>
  <si>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</si>
  <si>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</si>
  <si>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</si>
  <si>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</si>
  <si>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</si>
  <si>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</si>
  <si>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</si>
  <si>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</si>
  <si>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</si>
  <si>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</si>
  <si>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</si>
  <si>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</si>
  <si>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</si>
  <si>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</si>
  <si>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</si>
  <si>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</si>
  <si>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</si>
  <si>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</si>
  <si>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</si>
  <si>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</si>
  <si>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</si>
  <si>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</si>
  <si>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</si>
  <si>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</si>
  <si>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</si>
  <si>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</si>
  <si>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</si>
  <si>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</si>
  <si>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</si>
  <si>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</si>
  <si>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</si>
  <si>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</si>
  <si>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</si>
  <si>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</si>
  <si>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</si>
  <si>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</si>
  <si>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</si>
  <si>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</si>
  <si>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</si>
  <si>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</si>
  <si>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</si>
  <si>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</si>
  <si>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</si>
  <si>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</si>
  <si>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</si>
  <si>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</si>
  <si>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</si>
  <si>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</si>
  <si>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</si>
  <si>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</si>
  <si>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</si>
  <si>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</si>
  <si>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</si>
  <si>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</si>
  <si>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</si>
  <si>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</si>
  <si>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</si>
  <si>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</si>
  <si>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</si>
  <si>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</si>
  <si>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</si>
  <si>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</si>
  <si>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</si>
  <si>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</si>
  <si>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</si>
  <si>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</si>
  <si>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</si>
  <si>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</si>
  <si>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</si>
  <si>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</si>
  <si>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</si>
  <si>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</si>
  <si>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</si>
  <si>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</si>
  <si>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</si>
  <si>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</si>
  <si>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</si>
  <si>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</si>
  <si>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</si>
  <si>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</si>
  <si>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</si>
  <si>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</si>
  <si>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</si>
  <si>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</si>
  <si>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</si>
  <si>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</si>
  <si>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</si>
  <si>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</si>
  <si>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</si>
  <si>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</si>
  <si>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</si>
  <si>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</si>
  <si>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</si>
  <si>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</si>
  <si>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</si>
  <si>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</si>
  <si>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</si>
  <si>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</si>
  <si>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</si>
  <si>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</si>
  <si>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</si>
  <si>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</si>
  <si>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</si>
  <si>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</si>
  <si>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</si>
  <si>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</si>
  <si>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</si>
  <si>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</si>
  <si>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</si>
  <si>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</si>
  <si>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</si>
  <si>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</si>
  <si>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</si>
  <si>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</si>
  <si>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</si>
  <si>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</si>
  <si>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</si>
  <si>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</si>
  <si>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</si>
  <si>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</si>
  <si>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</si>
  <si>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</si>
  <si>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</si>
  <si>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</si>
  <si>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</si>
  <si>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</si>
  <si>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</si>
  <si>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</si>
  <si>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</si>
  <si>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</si>
  <si>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</si>
  <si>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</si>
  <si>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</si>
  <si>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</si>
  <si>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</si>
  <si>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</si>
  <si>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</si>
  <si>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</si>
  <si>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</si>
  <si>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</si>
  <si>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</si>
  <si>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</si>
  <si>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</si>
  <si>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</si>
  <si>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</si>
  <si>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</si>
  <si>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</si>
  <si>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</si>
  <si>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</si>
  <si>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</si>
  <si>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</si>
  <si>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</si>
  <si>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</si>
  <si>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</si>
  <si>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</si>
  <si>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</si>
  <si>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</si>
  <si>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</si>
  <si>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</si>
  <si>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</si>
  <si>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</si>
  <si>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</si>
  <si>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</si>
  <si>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</si>
  <si>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</si>
  <si>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</si>
  <si>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</si>
  <si>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</si>
  <si>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</si>
  <si>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</si>
  <si>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</si>
  <si>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</si>
  <si>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</si>
  <si>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</si>
  <si>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</si>
  <si>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</si>
  <si>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</si>
  <si>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</si>
  <si>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</si>
  <si>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</si>
  <si>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</si>
  <si>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</si>
  <si>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</si>
  <si>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</si>
  <si>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</si>
  <si>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</si>
  <si>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</si>
  <si>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</si>
  <si>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</si>
  <si>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</si>
  <si>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</si>
  <si>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</si>
  <si>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</si>
  <si>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</si>
  <si>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</si>
  <si>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</si>
  <si>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</si>
  <si>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</si>
  <si>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</si>
  <si>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</si>
  <si>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</si>
  <si>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</si>
  <si>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</si>
  <si>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</si>
  <si>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</si>
  <si>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</si>
  <si>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</si>
  <si>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</si>
  <si>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</si>
  <si>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</si>
  <si>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</si>
  <si>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</si>
  <si>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</si>
  <si>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</si>
  <si>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</si>
  <si>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</si>
  <si>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</si>
  <si>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</si>
  <si>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</si>
  <si>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</si>
  <si>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</si>
  <si>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</si>
  <si>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</si>
  <si>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</si>
  <si>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</si>
  <si>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</si>
  <si>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</si>
  <si>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</si>
  <si>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</si>
  <si>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</si>
  <si>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</si>
  <si>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</si>
  <si>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</si>
  <si>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</si>
  <si>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</si>
  <si>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</si>
  <si>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</si>
  <si>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</si>
  <si>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</si>
  <si>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</si>
  <si>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</si>
  <si>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</si>
  <si>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</si>
  <si>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</si>
  <si>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</si>
  <si>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</si>
  <si>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</si>
  <si>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</si>
  <si>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</si>
  <si>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</si>
  <si>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</si>
  <si>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</si>
  <si>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</si>
  <si>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</si>
  <si>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</si>
  <si>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</si>
  <si>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</si>
  <si>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</si>
  <si>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</si>
  <si>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</si>
  <si>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</si>
  <si>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</si>
  <si>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</si>
  <si>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</si>
  <si>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</si>
  <si>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</si>
  <si>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</si>
  <si>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</si>
  <si>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</si>
  <si>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</si>
  <si>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</si>
  <si>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</si>
  <si>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</si>
  <si>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</si>
  <si>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</si>
  <si>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</si>
  <si>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</si>
  <si>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</si>
  <si>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</si>
  <si>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</si>
  <si>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</si>
  <si>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</si>
  <si>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</si>
  <si>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</si>
  <si>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</si>
  <si>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</si>
  <si>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</si>
  <si>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</si>
  <si>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</si>
  <si>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</si>
  <si>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</si>
  <si>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</si>
  <si>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</si>
  <si>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</si>
  <si>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</si>
  <si>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</si>
  <si>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</si>
  <si>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</si>
  <si>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</si>
  <si>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</si>
  <si>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</si>
  <si>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</si>
  <si>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</si>
  <si>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</si>
  <si>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</si>
  <si>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</si>
  <si>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</si>
  <si>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</si>
  <si>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</si>
  <si>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</si>
  <si>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</si>
  <si>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</si>
  <si>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</si>
  <si>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</si>
  <si>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</si>
  <si>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</si>
  <si>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</si>
  <si>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</si>
  <si>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</si>
  <si>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</si>
  <si>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</si>
  <si>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</si>
  <si>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</si>
  <si>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</si>
  <si>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</si>
  <si>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</si>
  <si>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</si>
  <si>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</si>
  <si>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</si>
  <si>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</si>
  <si>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</si>
  <si>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</si>
  <si>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</si>
  <si>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</si>
  <si>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</si>
  <si>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</si>
  <si>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</si>
  <si>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</si>
  <si>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</si>
  <si>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</si>
  <si>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</si>
  <si>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</si>
  <si>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</si>
  <si>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</si>
  <si>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</si>
  <si>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</si>
  <si>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</si>
  <si>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</si>
  <si>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</si>
  <si>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</si>
  <si>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</si>
  <si>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</si>
  <si>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</si>
  <si>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</si>
  <si>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</si>
  <si>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</si>
  <si>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</si>
  <si>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</si>
  <si>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</si>
  <si>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</si>
  <si>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</si>
  <si>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</si>
  <si>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</si>
  <si>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</si>
  <si>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</si>
  <si>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</si>
  <si>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</si>
  <si>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</si>
  <si>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</si>
  <si>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</si>
  <si>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</si>
  <si>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</si>
  <si>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</si>
  <si>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</si>
  <si>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</si>
  <si>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</si>
  <si>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</si>
  <si>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</si>
  <si>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</si>
  <si>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</si>
  <si>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</si>
  <si>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</si>
  <si>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</si>
  <si>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</si>
  <si>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</si>
  <si>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</si>
  <si>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</si>
  <si>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</si>
  <si>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</si>
  <si>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</si>
  <si>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</si>
  <si>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</si>
  <si>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</si>
  <si>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</si>
  <si>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</si>
  <si>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</si>
  <si>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</si>
  <si>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</si>
  <si>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</si>
  <si>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</si>
  <si>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</si>
  <si>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</si>
  <si>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</si>
  <si>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</si>
  <si>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</si>
  <si>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</si>
  <si>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</si>
  <si>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</si>
  <si>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</si>
  <si>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</si>
  <si>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</si>
  <si>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</si>
  <si>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</si>
  <si>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</si>
  <si>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</si>
  <si>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</si>
  <si>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</si>
  <si>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</si>
  <si>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</si>
  <si>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</si>
  <si>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</si>
  <si>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</si>
  <si>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</si>
  <si>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</si>
  <si>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</si>
  <si>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</si>
  <si>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</si>
  <si>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</si>
  <si>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</si>
  <si>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</si>
  <si>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</si>
  <si>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</si>
  <si>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</si>
  <si>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</si>
  <si>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</si>
  <si>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</si>
  <si>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</si>
  <si>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</si>
  <si>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</si>
  <si>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</si>
  <si>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</si>
  <si>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</si>
  <si>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</si>
  <si>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</si>
  <si>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</si>
  <si>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</si>
  <si>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</si>
  <si>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</si>
  <si>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</si>
  <si>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</si>
  <si>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</si>
  <si>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</si>
  <si>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</si>
  <si>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</si>
  <si>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</si>
  <si>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</si>
  <si>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</si>
  <si>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</si>
  <si>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</si>
  <si>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</si>
  <si>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</si>
  <si>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</si>
  <si>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</si>
  <si>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</si>
  <si>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</si>
  <si>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</si>
  <si>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</si>
  <si>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</si>
  <si>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</si>
  <si>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</si>
  <si>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</si>
  <si>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</si>
  <si>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</si>
  <si>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</si>
  <si>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</si>
  <si>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</si>
  <si>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</si>
  <si>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</si>
  <si>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</si>
  <si>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</si>
  <si>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</si>
  <si>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</si>
  <si>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</si>
  <si>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</si>
  <si>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</si>
  <si>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</si>
  <si>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</si>
  <si>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</si>
  <si>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</si>
  <si>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</si>
  <si>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</si>
  <si>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</si>
  <si>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</si>
  <si>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</si>
  <si>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</si>
  <si>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</si>
  <si>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</si>
  <si>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</si>
  <si>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</si>
  <si>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</si>
  <si>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</si>
  <si>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</si>
  <si>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</si>
  <si>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</si>
  <si>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</si>
  <si>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</si>
  <si>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</si>
  <si>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</si>
  <si>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</si>
  <si>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</si>
  <si>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</si>
  <si>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</si>
  <si>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</si>
  <si>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</si>
  <si>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</si>
  <si>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</si>
  <si>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</si>
  <si>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</si>
  <si>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</si>
  <si>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</si>
  <si>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</si>
  <si>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</si>
  <si>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</si>
  <si>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</si>
  <si>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</si>
  <si>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</si>
  <si>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</si>
  <si>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</si>
  <si>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</si>
  <si>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</si>
  <si>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</si>
  <si>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</si>
  <si>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</si>
  <si>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</si>
  <si>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</si>
  <si>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</si>
  <si>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</si>
  <si>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</si>
  <si>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</si>
  <si>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</si>
  <si>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</si>
  <si>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</si>
  <si>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</si>
  <si>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</si>
  <si>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</si>
  <si>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</si>
  <si>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</si>
  <si>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</si>
  <si>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</si>
  <si>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</si>
  <si>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</si>
  <si>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</si>
  <si>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</si>
  <si>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</si>
  <si>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</si>
  <si>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</si>
  <si>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</si>
  <si>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</si>
  <si>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</si>
  <si>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</si>
  <si>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</si>
  <si>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</si>
  <si>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</si>
  <si>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</si>
  <si>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</si>
  <si>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</si>
  <si>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</si>
  <si>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</si>
  <si>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</si>
  <si>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</si>
  <si>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</si>
  <si>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</si>
  <si>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</si>
  <si>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</si>
  <si>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</si>
  <si>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</si>
  <si>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</si>
  <si>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</si>
  <si>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</si>
  <si>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</si>
  <si>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</si>
  <si>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</si>
  <si>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</si>
  <si>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</si>
  <si>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</si>
  <si>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</si>
  <si>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</si>
  <si>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</si>
  <si>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</si>
  <si>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</si>
  <si>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</si>
  <si>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</si>
  <si>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</si>
  <si>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</si>
  <si>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</si>
  <si>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</si>
  <si>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</si>
  <si>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</si>
  <si>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</si>
  <si>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</si>
  <si>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</si>
  <si>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</si>
  <si>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</si>
  <si>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</si>
  <si>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</si>
  <si>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</si>
  <si>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</si>
  <si>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</si>
  <si>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</si>
  <si>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</si>
  <si>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</si>
  <si>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</si>
  <si>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</si>
  <si>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</si>
  <si>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</si>
  <si>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</si>
  <si>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</si>
  <si>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</si>
  <si>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</si>
  <si>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</si>
  <si>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</si>
  <si>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</si>
  <si>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</si>
  <si>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</si>
  <si>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</si>
  <si>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</si>
  <si>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</si>
  <si>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</si>
  <si>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</si>
  <si>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</si>
  <si>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</si>
  <si>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</si>
  <si>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</si>
  <si>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</si>
  <si>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</si>
  <si>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</si>
  <si>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</si>
  <si>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</si>
  <si>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</si>
  <si>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</si>
  <si>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</si>
  <si>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</si>
  <si>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</si>
  <si>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</si>
  <si>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</si>
  <si>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</si>
  <si>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</si>
  <si>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</si>
  <si>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</si>
  <si>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</si>
  <si>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</si>
  <si>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</si>
  <si>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</si>
  <si>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</si>
  <si>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</si>
  <si>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</si>
  <si>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</si>
  <si>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</si>
  <si>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</si>
  <si>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</si>
  <si>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</si>
  <si>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</si>
  <si>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</si>
  <si>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</si>
  <si>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</si>
  <si>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</si>
  <si>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</si>
  <si>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</si>
  <si>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</si>
  <si>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</si>
  <si>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</si>
  <si>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</si>
  <si>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</si>
  <si>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</si>
  <si>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</si>
  <si>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</si>
  <si>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</si>
  <si>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</si>
  <si>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</si>
  <si>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</si>
  <si>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</si>
  <si>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</si>
  <si>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</si>
  <si>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</si>
  <si>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</si>
  <si>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</si>
  <si>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</si>
  <si>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</si>
  <si>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</si>
  <si>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</si>
  <si>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</si>
  <si>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</si>
  <si>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</si>
  <si>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</si>
  <si>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</si>
  <si>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</si>
  <si>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</si>
  <si>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</si>
  <si>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</si>
  <si>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</si>
  <si>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</si>
  <si>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</si>
  <si>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</si>
  <si>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</si>
  <si>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</si>
  <si>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</si>
  <si>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</si>
  <si>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</si>
  <si>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</si>
  <si>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</si>
  <si>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</si>
  <si>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</si>
  <si>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</si>
  <si>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</si>
  <si>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</si>
  <si>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</si>
  <si>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</si>
  <si>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</si>
  <si>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</si>
  <si>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</si>
  <si>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</si>
  <si>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</si>
  <si>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</si>
  <si>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</si>
  <si>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</si>
  <si>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</si>
  <si>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</si>
  <si>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</si>
  <si>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</si>
  <si>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</si>
  <si>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</si>
  <si>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</si>
  <si>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</si>
  <si>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</si>
  <si>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</si>
  <si>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</si>
  <si>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</si>
  <si>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</si>
  <si>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</si>
  <si>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</si>
  <si>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</si>
  <si>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</si>
  <si>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</si>
  <si>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</si>
  <si>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</si>
  <si>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</si>
  <si>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</si>
  <si>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</si>
  <si>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</si>
  <si>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</si>
  <si>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</si>
  <si>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</si>
  <si>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</si>
  <si>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</si>
  <si>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</si>
  <si>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</si>
  <si>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</si>
  <si>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</si>
  <si>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</si>
  <si>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</si>
  <si>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</si>
  <si>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</si>
  <si>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</si>
  <si>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</si>
  <si>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</si>
  <si>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</si>
  <si>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</si>
  <si>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</si>
  <si>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</si>
  <si>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</si>
  <si>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</si>
  <si>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</si>
  <si>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</si>
  <si>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</si>
  <si>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</si>
  <si>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</si>
  <si>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</si>
  <si>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</si>
  <si>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</si>
  <si>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</si>
  <si>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</si>
  <si>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</si>
  <si>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</si>
  <si>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</si>
  <si>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</si>
  <si>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</si>
  <si>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</si>
  <si>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</si>
  <si>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</si>
  <si>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</si>
  <si>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</si>
  <si>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</si>
  <si>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</si>
  <si>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</si>
  <si>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</si>
  <si>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</si>
  <si>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</si>
  <si>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</si>
  <si>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</si>
  <si>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</si>
  <si>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</si>
  <si>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</si>
  <si>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</si>
  <si>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</si>
  <si>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</si>
  <si>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</si>
  <si>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</si>
  <si>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</si>
  <si>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</si>
  <si>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</si>
  <si>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</si>
  <si>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</si>
  <si>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</si>
  <si>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</si>
  <si>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</si>
  <si>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</si>
  <si>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</si>
  <si>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</si>
  <si>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</si>
  <si>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</si>
  <si>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</si>
  <si>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</si>
  <si>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</si>
  <si>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</si>
  <si>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</si>
  <si>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</si>
  <si>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</si>
  <si>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</si>
  <si>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</si>
  <si>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</si>
  <si>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</si>
  <si>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</si>
  <si>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</si>
  <si>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</si>
  <si>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</si>
  <si>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</si>
  <si>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</si>
  <si>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</si>
  <si>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</si>
  <si>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</si>
  <si>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</si>
  <si>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</si>
  <si>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</si>
  <si>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</si>
  <si>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</si>
  <si>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</si>
  <si>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</si>
  <si>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</si>
  <si>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</si>
  <si>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</si>
  <si>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</si>
  <si>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</si>
  <si>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</si>
  <si>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</si>
  <si>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</si>
  <si>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</si>
  <si>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</si>
  <si>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</si>
  <si>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</si>
  <si>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</si>
  <si>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</si>
  <si>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</si>
  <si>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</si>
  <si>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</si>
  <si>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</si>
  <si>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</si>
  <si>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</si>
  <si>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</si>
  <si>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</si>
  <si>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</si>
  <si>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</si>
  <si>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</si>
  <si>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</si>
  <si>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</si>
  <si>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</si>
  <si>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</si>
  <si>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</si>
  <si>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</si>
  <si>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</si>
  <si>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</si>
  <si>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</si>
  <si>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</si>
  <si>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</si>
  <si>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</si>
  <si>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</si>
  <si>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</si>
  <si>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</si>
  <si>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</si>
  <si>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</si>
  <si>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</si>
  <si>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</si>
  <si>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</si>
  <si>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</si>
  <si>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</si>
  <si>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</si>
  <si>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</si>
  <si>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</si>
  <si>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</si>
  <si>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</si>
  <si>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</si>
  <si>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</si>
  <si>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</si>
  <si>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</si>
  <si>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</si>
  <si>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</si>
  <si>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</si>
  <si>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</si>
  <si>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</si>
  <si>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</si>
  <si>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</si>
  <si>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</si>
  <si>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</si>
  <si>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</si>
  <si>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</si>
  <si>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</si>
  <si>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</si>
  <si>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</si>
  <si>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</si>
  <si>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</si>
  <si>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</si>
  <si>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</si>
  <si>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</si>
  <si>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</si>
  <si>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</si>
  <si>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</si>
  <si>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</si>
  <si>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</si>
  <si>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</si>
  <si>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</si>
  <si>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</si>
  <si>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</si>
  <si>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</si>
  <si>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</si>
  <si>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</si>
  <si>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</si>
  <si>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</si>
  <si>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</si>
  <si>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</si>
  <si>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</si>
  <si>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</si>
  <si>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</si>
  <si>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</si>
  <si>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</si>
  <si>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</si>
  <si>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</si>
  <si>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</si>
  <si>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</si>
  <si>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</si>
  <si>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</si>
  <si>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</si>
  <si>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</si>
  <si>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</si>
  <si>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</si>
  <si>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</si>
  <si>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</si>
  <si>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</si>
  <si>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</si>
  <si>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</si>
  <si>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</si>
  <si>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</si>
  <si>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</si>
  <si>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</si>
  <si>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</si>
  <si>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</si>
  <si>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</si>
  <si>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</si>
  <si>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</si>
  <si>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</si>
  <si>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</si>
  <si>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</si>
  <si>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</si>
  <si>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</si>
  <si>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</si>
  <si>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</si>
  <si>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</si>
  <si>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</si>
  <si>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</si>
  <si>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</si>
  <si>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</si>
  <si>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</si>
  <si>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</si>
  <si>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</si>
  <si>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</si>
  <si>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</si>
  <si>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</si>
  <si>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</si>
  <si>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</si>
  <si>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</si>
  <si>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</si>
  <si>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</si>
  <si>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</si>
  <si>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</si>
  <si>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</si>
  <si>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</si>
  <si>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</si>
  <si>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</si>
  <si>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</si>
  <si>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</si>
  <si>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</si>
  <si>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</si>
  <si>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</si>
  <si>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</si>
  <si>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</si>
  <si>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</si>
  <si>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</si>
  <si>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</si>
  <si>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</si>
  <si>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</si>
  <si>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</si>
  <si>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</si>
  <si>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</si>
  <si>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</si>
  <si>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</si>
  <si>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</si>
  <si>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</si>
  <si>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</si>
  <si>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</si>
  <si>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</si>
  <si>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</si>
  <si>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</si>
  <si>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</si>
  <si>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</si>
  <si>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</si>
  <si>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</si>
  <si>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</si>
  <si>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</si>
  <si>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</si>
  <si>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</si>
  <si>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</si>
  <si>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</si>
  <si>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</si>
  <si>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</si>
  <si>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</si>
  <si>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</si>
  <si>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</si>
  <si>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</si>
  <si>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</si>
  <si>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</si>
  <si>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</si>
  <si>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</si>
  <si>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</si>
  <si>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</si>
  <si>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</si>
  <si>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</si>
  <si>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</si>
  <si>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</si>
  <si>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</si>
  <si>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</si>
  <si>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</si>
  <si>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</si>
  <si>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</si>
  <si>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</si>
  <si>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</si>
  <si>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</si>
  <si>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</si>
  <si>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</si>
  <si>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</si>
  <si>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</si>
  <si>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</si>
  <si>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</si>
  <si>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</si>
  <si>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</si>
  <si>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</si>
  <si>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</si>
  <si>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</si>
  <si>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</si>
  <si>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</si>
  <si>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</si>
  <si>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</si>
  <si>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</si>
  <si>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</si>
  <si>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</si>
  <si>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</si>
  <si>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</si>
  <si>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</si>
  <si>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</si>
  <si>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</si>
  <si>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</si>
  <si>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</si>
  <si>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</si>
  <si>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</si>
  <si>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</si>
  <si>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</si>
  <si>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</si>
  <si>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</si>
  <si>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</si>
  <si>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</si>
  <si>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</si>
  <si>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</si>
  <si>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</si>
  <si>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</si>
  <si>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</si>
  <si>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</si>
  <si>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</si>
  <si>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</si>
  <si>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</si>
  <si>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</si>
  <si>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</si>
  <si>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</si>
  <si>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</si>
  <si>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</si>
  <si>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</si>
  <si>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</si>
  <si>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</si>
  <si>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</si>
  <si>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</si>
  <si>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</si>
  <si>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</si>
  <si>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</si>
  <si>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</si>
  <si>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</si>
  <si>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</si>
  <si>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</si>
  <si>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</si>
  <si>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</si>
  <si>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</si>
  <si>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</si>
  <si>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</si>
  <si>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</si>
  <si>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</si>
  <si>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</si>
  <si>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</si>
  <si>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</si>
  <si>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</si>
  <si>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</si>
  <si>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</si>
  <si>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</si>
  <si>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</si>
  <si>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</si>
  <si>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</si>
  <si>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</si>
  <si>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</si>
  <si>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</si>
  <si>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</si>
  <si>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</si>
  <si>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</si>
  <si>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</si>
  <si>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</si>
  <si>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</si>
  <si>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</si>
  <si>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</si>
  <si>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</si>
  <si>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</si>
  <si>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</si>
  <si>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</si>
  <si>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</si>
  <si>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</si>
  <si>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</si>
  <si>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</si>
  <si>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</si>
  <si>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</si>
  <si>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</si>
  <si>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</si>
  <si>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</si>
  <si>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</si>
  <si>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</si>
  <si>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</si>
  <si>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</si>
  <si>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</si>
  <si>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</si>
  <si>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</si>
  <si>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</si>
  <si>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</si>
  <si>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</si>
  <si>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</si>
  <si>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</si>
  <si>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</si>
  <si>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</si>
  <si>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</si>
  <si>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</si>
  <si>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</si>
  <si>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</si>
  <si>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</si>
  <si>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</si>
  <si>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</si>
  <si>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</si>
  <si>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</si>
  <si>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</si>
  <si>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</si>
  <si>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</si>
  <si>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</si>
  <si>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</si>
  <si>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</si>
  <si>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</si>
  <si>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</si>
  <si>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</si>
  <si>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</si>
  <si>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</si>
  <si>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</si>
  <si>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</si>
  <si>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</si>
  <si>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</si>
  <si>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</si>
  <si>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</si>
  <si>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</si>
  <si>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</si>
  <si>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</si>
  <si>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</si>
  <si>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</si>
  <si>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</si>
  <si>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</si>
  <si>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</si>
  <si>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</si>
  <si>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</si>
  <si>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</si>
  <si>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</si>
  <si>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</si>
  <si>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</si>
  <si>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</si>
  <si>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</si>
  <si>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</si>
  <si>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</si>
  <si>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</si>
  <si>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</si>
  <si>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</si>
  <si>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</si>
  <si>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</si>
  <si>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</si>
  <si>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</si>
  <si>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</si>
  <si>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</si>
  <si>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</si>
  <si>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</si>
  <si>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</si>
  <si>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</si>
  <si>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</si>
  <si>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</si>
  <si>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</si>
  <si>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</si>
  <si>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</si>
  <si>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</si>
  <si>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</si>
  <si>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</si>
  <si>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</si>
  <si>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</si>
  <si>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</si>
  <si>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</si>
  <si>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</si>
  <si>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</si>
  <si>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</si>
  <si>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</si>
  <si>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</si>
  <si>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</si>
  <si>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</si>
  <si>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</si>
  <si>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</si>
  <si>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</si>
  <si>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</si>
  <si>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</si>
  <si>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</si>
  <si>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</si>
  <si>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</si>
  <si>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</si>
  <si>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</si>
  <si>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</si>
  <si>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</si>
  <si>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</si>
  <si>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</si>
  <si>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</si>
  <si>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</si>
  <si>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</si>
  <si>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</si>
  <si>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</si>
  <si>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</si>
  <si>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</si>
  <si>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</si>
  <si>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</si>
  <si>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</si>
  <si>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</si>
  <si>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</si>
  <si>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</si>
  <si>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</si>
  <si>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</si>
  <si>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</si>
  <si>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</si>
  <si>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</si>
  <si>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</si>
  <si>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</si>
  <si>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</si>
  <si>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</si>
  <si>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</si>
  <si>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</si>
  <si>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</si>
  <si>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</si>
  <si>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</si>
  <si>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</si>
  <si>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</si>
  <si>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</si>
  <si>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</si>
  <si>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</si>
  <si>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</si>
  <si>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</si>
  <si>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</si>
  <si>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</si>
  <si>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</si>
  <si>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</si>
  <si>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</si>
  <si>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</si>
  <si>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</si>
  <si>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</si>
  <si>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</si>
  <si>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</si>
  <si>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</si>
  <si>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</si>
  <si>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</si>
  <si>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</si>
  <si>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</si>
  <si>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</si>
  <si>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</si>
  <si>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</si>
  <si>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</si>
  <si>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</si>
  <si>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</si>
  <si>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</si>
  <si>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</si>
  <si>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</si>
  <si>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</si>
  <si>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</si>
  <si>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</si>
  <si>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</si>
  <si>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</si>
  <si>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</si>
  <si>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</si>
  <si>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</si>
  <si>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</si>
  <si>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</si>
  <si>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</si>
  <si>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</si>
  <si>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</si>
  <si>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</si>
  <si>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</si>
  <si>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</si>
  <si>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</si>
  <si>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</si>
  <si>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</si>
  <si>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</si>
  <si>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</si>
  <si>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</si>
  <si>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</si>
  <si>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</si>
  <si>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</si>
  <si>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</si>
  <si>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</si>
  <si>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</si>
  <si>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</si>
  <si>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</si>
  <si>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</si>
  <si>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</si>
  <si>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</si>
  <si>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</si>
  <si>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</si>
  <si>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</si>
  <si>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</si>
  <si>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</si>
  <si>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</si>
  <si>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</si>
  <si>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</si>
  <si>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</si>
  <si>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</si>
  <si>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</si>
  <si>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</si>
  <si>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</si>
  <si>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</si>
  <si>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</si>
  <si>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</si>
  <si>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</si>
  <si>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</si>
  <si>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</si>
  <si>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</si>
  <si>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</si>
  <si>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</si>
  <si>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</si>
  <si>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</si>
  <si>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</si>
  <si>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</si>
  <si>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</si>
  <si>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</si>
  <si>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</si>
  <si>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</si>
  <si>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</si>
  <si>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</si>
  <si>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</si>
  <si>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</si>
  <si>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</si>
  <si>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</si>
  <si>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</si>
  <si>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</si>
  <si>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</si>
  <si>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</si>
  <si>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</si>
  <si>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</si>
  <si>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</si>
  <si>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</si>
  <si>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</si>
  <si>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</si>
  <si>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</si>
  <si>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</si>
  <si>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</si>
  <si>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</si>
  <si>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</si>
  <si>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</si>
  <si>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</si>
  <si>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</si>
  <si>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</si>
  <si>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</si>
  <si>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</si>
  <si>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</si>
  <si>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</si>
  <si>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</si>
  <si>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</si>
  <si>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</si>
  <si>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</si>
  <si>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</si>
  <si>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</si>
  <si>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</si>
  <si>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</si>
  <si>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</si>
  <si>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</si>
  <si>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</si>
  <si>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</si>
  <si>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</si>
  <si>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</si>
  <si>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</si>
  <si>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</si>
  <si>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</si>
  <si>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</si>
  <si>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</si>
  <si>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</si>
  <si>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</si>
  <si>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</si>
  <si>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</si>
  <si>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</si>
  <si>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</si>
  <si>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</si>
  <si>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</si>
  <si>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</si>
  <si>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</si>
  <si>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</si>
  <si>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</si>
  <si>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</si>
  <si>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</si>
  <si>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</si>
  <si>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</si>
  <si>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</si>
  <si>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</si>
  <si>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</si>
  <si>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</si>
  <si>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</si>
  <si>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</si>
  <si>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</si>
  <si>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</si>
  <si>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</si>
  <si>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</si>
  <si>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</si>
  <si>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</si>
  <si>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</si>
  <si>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</si>
  <si>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</si>
  <si>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</si>
  <si>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</si>
  <si>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</si>
  <si>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</si>
  <si>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</si>
  <si>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</si>
  <si>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</si>
  <si>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</si>
  <si>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</si>
  <si>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</si>
  <si>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</si>
  <si>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</si>
  <si>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</si>
  <si>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</si>
  <si>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</si>
  <si>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</si>
  <si>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</si>
  <si>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</si>
  <si>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</si>
  <si>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</si>
  <si>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</si>
  <si>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</si>
  <si>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</si>
  <si>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</si>
  <si>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</si>
  <si>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</si>
  <si>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</si>
  <si>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</si>
  <si>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</si>
  <si>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</si>
  <si>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</si>
  <si>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</si>
  <si>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</si>
  <si>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</si>
  <si>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</si>
  <si>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</si>
  <si>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</si>
  <si>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</si>
  <si>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</si>
  <si>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</si>
  <si>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</si>
  <si>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</si>
  <si>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</si>
  <si>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</si>
  <si>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</si>
  <si>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</si>
  <si>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</si>
  <si>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</si>
  <si>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</si>
  <si>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</si>
  <si>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</si>
  <si>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</si>
  <si>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</si>
  <si>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</si>
  <si>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</si>
  <si>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</si>
  <si>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</si>
  <si>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</si>
  <si>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</si>
  <si>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</si>
  <si>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</si>
  <si>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</si>
  <si>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</si>
  <si>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</si>
  <si>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</si>
  <si>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</si>
  <si>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</si>
  <si>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</si>
  <si>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</si>
  <si>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</si>
  <si>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</si>
  <si>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</si>
  <si>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</si>
  <si>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</si>
  <si>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</si>
  <si>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</si>
  <si>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</si>
  <si>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</si>
  <si>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</si>
  <si>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</si>
  <si>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</si>
  <si>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</si>
  <si>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</si>
  <si>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</si>
  <si>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</si>
  <si>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</si>
  <si>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</si>
  <si>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</si>
  <si>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</si>
  <si>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</si>
  <si>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</si>
  <si>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</si>
  <si>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</si>
  <si>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</si>
  <si>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</si>
  <si>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</si>
  <si>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</si>
  <si>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</si>
  <si>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</si>
  <si>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</si>
  <si>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</si>
  <si>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</si>
  <si>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</si>
  <si>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</si>
  <si>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</si>
  <si>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</si>
  <si>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</si>
  <si>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</si>
  <si>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</si>
  <si>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</si>
  <si>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</si>
  <si>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</si>
  <si>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</si>
  <si>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</si>
  <si>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</si>
  <si>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</si>
  <si>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</si>
  <si>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</si>
  <si>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</si>
  <si>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</si>
  <si>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</si>
  <si>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</si>
  <si>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</si>
  <si>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</si>
  <si>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</si>
  <si>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</si>
  <si>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</si>
  <si>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</si>
  <si>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</si>
  <si>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</si>
  <si>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</si>
  <si>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</si>
  <si>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</si>
  <si>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</si>
  <si>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</si>
  <si>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</si>
  <si>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</si>
  <si>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</si>
  <si>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</si>
  <si>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</si>
  <si>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</si>
  <si>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</si>
  <si>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</si>
  <si>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</si>
  <si>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</si>
  <si>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</si>
  <si>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</si>
  <si>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</si>
  <si>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</si>
  <si>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</si>
  <si>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</si>
  <si>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</si>
  <si>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</si>
  <si>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</si>
  <si>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</si>
  <si>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</si>
  <si>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</si>
  <si>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</si>
  <si>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</si>
  <si>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</si>
  <si>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</si>
  <si>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</si>
  <si>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</si>
  <si>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</si>
  <si>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</si>
  <si>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</si>
  <si>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</si>
  <si>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</si>
  <si>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</si>
  <si>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</si>
  <si>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</si>
  <si>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</si>
  <si>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</si>
  <si>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</si>
  <si>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</si>
  <si>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</si>
  <si>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</si>
  <si>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</si>
  <si>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</si>
  <si>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</si>
  <si>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</si>
  <si>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</si>
  <si>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</si>
  <si>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</si>
  <si>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</si>
  <si>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</si>
  <si>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</si>
  <si>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</si>
  <si>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</si>
  <si>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</si>
  <si>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</si>
  <si>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</si>
  <si>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</si>
  <si>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</si>
  <si>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</si>
  <si>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</si>
  <si>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</si>
  <si>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</si>
  <si>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</si>
  <si>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</si>
  <si>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</si>
  <si>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</si>
  <si>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</si>
  <si>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</si>
  <si>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</si>
  <si>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</si>
  <si>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</si>
  <si>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</si>
  <si>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</si>
  <si>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</si>
  <si>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</si>
  <si>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</si>
  <si>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</si>
  <si>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</si>
  <si>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</si>
  <si>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</si>
  <si>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</si>
  <si>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</si>
  <si>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</si>
  <si>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</si>
  <si>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</si>
  <si>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</si>
  <si>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</si>
  <si>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</si>
  <si>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</si>
  <si>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</si>
  <si>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</si>
  <si>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</si>
  <si>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</si>
  <si>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</si>
  <si>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</si>
  <si>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</si>
  <si>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</si>
  <si>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</si>
  <si>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</si>
  <si>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</si>
  <si>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</si>
  <si>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</si>
  <si>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</si>
  <si>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</si>
  <si>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</si>
  <si>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</si>
  <si>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</si>
  <si>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</si>
  <si>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</si>
  <si>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</si>
  <si>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</si>
  <si>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</si>
  <si>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</si>
  <si>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</si>
  <si>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</si>
  <si>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</si>
  <si>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</si>
  <si>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</si>
  <si>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</si>
  <si>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</si>
  <si>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</si>
  <si>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</si>
  <si>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</si>
  <si>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</si>
  <si>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</si>
  <si>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</si>
  <si>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</si>
  <si>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</si>
  <si>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</si>
  <si>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</si>
  <si>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</si>
  <si>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</si>
  <si>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</si>
  <si>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</si>
  <si>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</si>
  <si>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</si>
  <si>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</si>
  <si>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</si>
  <si>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</si>
  <si>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</si>
  <si>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</si>
  <si>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</si>
  <si>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</si>
  <si>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</si>
  <si>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</si>
  <si>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</si>
  <si>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</si>
  <si>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</si>
  <si>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</si>
  <si>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</si>
  <si>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</si>
  <si>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</si>
  <si>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</si>
  <si>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</si>
  <si>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</si>
  <si>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</si>
  <si>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</si>
  <si>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</si>
  <si>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</si>
  <si>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</si>
  <si>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</si>
  <si>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</si>
  <si>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</si>
  <si>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</si>
  <si>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</si>
  <si>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</si>
  <si>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</si>
  <si>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</si>
  <si>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</si>
  <si>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</si>
  <si>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</si>
  <si>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</si>
  <si>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</si>
  <si>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</si>
  <si>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</si>
  <si>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</si>
  <si>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</si>
  <si>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</si>
  <si>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</si>
  <si>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</si>
  <si>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</si>
  <si>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</si>
  <si>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</si>
  <si>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</si>
  <si>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</si>
  <si>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</si>
  <si>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</si>
  <si>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</si>
  <si>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</si>
  <si>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</si>
  <si>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</si>
  <si>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</si>
  <si>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</si>
  <si>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</si>
  <si>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</si>
  <si>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</si>
  <si>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</si>
  <si>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</si>
  <si>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</si>
  <si>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</si>
  <si>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</si>
  <si>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</si>
  <si>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</si>
  <si>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</si>
  <si>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</si>
  <si>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</si>
  <si>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</si>
  <si>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</si>
  <si>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</si>
  <si>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</si>
  <si>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</si>
  <si>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</si>
  <si>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</si>
  <si>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</si>
  <si>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</si>
  <si>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</si>
  <si>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</si>
  <si>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</si>
  <si>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</si>
  <si>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</si>
  <si>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</si>
  <si>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</si>
  <si>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</si>
  <si>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</si>
  <si>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</si>
  <si>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</si>
  <si>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</si>
  <si>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</si>
  <si>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</si>
  <si>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</si>
  <si>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</si>
  <si>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</si>
  <si>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</si>
  <si>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</si>
  <si>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</si>
  <si>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</si>
  <si>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</si>
  <si>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</si>
  <si>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</si>
  <si>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</si>
  <si>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</si>
  <si>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</si>
  <si>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</si>
  <si>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</si>
  <si>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</si>
  <si>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</si>
  <si>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</si>
  <si>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</si>
  <si>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</si>
  <si>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</si>
  <si>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</si>
  <si>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</si>
  <si>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</si>
  <si>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</si>
  <si>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</si>
  <si>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</si>
  <si>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</si>
  <si>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</si>
  <si>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</si>
  <si>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</si>
  <si>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</si>
  <si>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</si>
  <si>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</si>
  <si>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</si>
  <si>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</si>
  <si>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</si>
  <si>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</si>
  <si>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</si>
  <si>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</si>
  <si>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</si>
  <si>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</si>
  <si>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</si>
  <si>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</si>
  <si>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</si>
  <si>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</si>
  <si>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</si>
  <si>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</si>
  <si>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</si>
  <si>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</si>
  <si>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</si>
  <si>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</si>
  <si>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</si>
  <si>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</si>
  <si>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</si>
  <si>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</si>
  <si>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</si>
  <si>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</si>
  <si>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</si>
  <si>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</si>
  <si>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</si>
  <si>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</si>
  <si>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</si>
  <si>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</si>
  <si>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</si>
  <si>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</si>
  <si>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</si>
  <si>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</si>
  <si>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</si>
  <si>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</si>
  <si>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</si>
  <si>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</si>
  <si>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</si>
  <si>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</si>
  <si>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</si>
  <si>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</si>
  <si>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</si>
  <si>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</si>
  <si>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</si>
  <si>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</si>
  <si>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</si>
  <si>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</si>
  <si>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</si>
  <si>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</si>
  <si>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</si>
  <si>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</si>
  <si>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</si>
  <si>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</si>
  <si>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</si>
  <si>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</si>
  <si>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</si>
  <si>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</si>
  <si>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</si>
  <si>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</si>
  <si>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</si>
  <si>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</si>
  <si>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</si>
  <si>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</si>
  <si>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</si>
  <si>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</si>
  <si>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</si>
  <si>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</si>
  <si>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</si>
  <si>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</si>
  <si>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</si>
  <si>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</si>
  <si>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</si>
  <si>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</si>
  <si>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</si>
  <si>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</si>
  <si>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</si>
  <si>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</si>
  <si>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</si>
  <si>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</si>
  <si>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</si>
  <si>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</si>
  <si>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</si>
  <si>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</si>
  <si>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</si>
  <si>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</si>
  <si>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</si>
  <si>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</si>
  <si>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</si>
  <si>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</si>
  <si>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</si>
  <si>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</si>
  <si>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</si>
  <si>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</si>
  <si>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</si>
  <si>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</si>
  <si>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</si>
  <si>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</si>
  <si>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</si>
  <si>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</si>
  <si>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</si>
  <si>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</si>
  <si>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</si>
  <si>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</si>
  <si>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</si>
  <si>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</si>
  <si>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</si>
  <si>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</si>
  <si>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</si>
  <si>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</si>
  <si>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</si>
  <si>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</si>
  <si>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</si>
  <si>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</si>
  <si>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</si>
  <si>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</si>
  <si>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</si>
  <si>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</si>
  <si>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</si>
  <si>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</si>
  <si>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</si>
  <si>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</si>
  <si>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</si>
  <si>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</si>
  <si>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</si>
  <si>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</si>
  <si>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</si>
  <si>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</si>
  <si>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</si>
  <si>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</si>
  <si>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</si>
  <si>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</si>
  <si>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</si>
  <si>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</si>
  <si>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</si>
  <si>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</si>
  <si>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</si>
  <si>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</si>
  <si>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</si>
  <si>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</si>
  <si>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</si>
  <si>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</si>
  <si>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</si>
  <si>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</si>
  <si>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</si>
  <si>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</si>
  <si>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</si>
  <si>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</si>
  <si>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</si>
  <si>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</si>
  <si>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</si>
  <si>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</si>
  <si>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</si>
  <si>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</si>
  <si>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</si>
  <si>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</si>
  <si>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</si>
  <si>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</si>
  <si>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</si>
  <si>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</si>
  <si>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</si>
  <si>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</si>
  <si>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</si>
  <si>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</si>
  <si>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</si>
  <si>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</si>
  <si>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</si>
  <si>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</si>
  <si>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</si>
  <si>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</si>
  <si>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</si>
  <si>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</si>
  <si>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</si>
  <si>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</si>
  <si>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</si>
  <si>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</si>
  <si>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</si>
  <si>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</si>
  <si>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</si>
  <si>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</si>
  <si>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</si>
  <si>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</si>
  <si>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</si>
  <si>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</si>
  <si>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</si>
  <si>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</si>
  <si>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</si>
  <si>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</si>
  <si>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</si>
  <si>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</si>
  <si>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</si>
  <si>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</si>
  <si>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</si>
  <si>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</si>
  <si>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</si>
  <si>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</si>
  <si>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</si>
  <si>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</si>
  <si>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</si>
  <si>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</si>
  <si>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</si>
  <si>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</si>
  <si>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</si>
  <si>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</si>
  <si>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</si>
  <si>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</si>
  <si>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</si>
  <si>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</si>
  <si>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</si>
  <si>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</si>
  <si>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</si>
  <si>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</si>
  <si>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</si>
  <si>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</si>
  <si>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</si>
  <si>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</si>
  <si>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</si>
  <si>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</si>
  <si>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</si>
  <si>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</si>
  <si>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</si>
  <si>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</si>
  <si>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</si>
  <si>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</si>
  <si>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</si>
  <si>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</si>
  <si>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</si>
  <si>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</si>
  <si>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</si>
  <si>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</si>
  <si>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</si>
  <si>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</si>
  <si>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</si>
  <si>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</si>
  <si>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</si>
  <si>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</si>
  <si>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</si>
  <si>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</si>
  <si>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</si>
  <si>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</si>
  <si>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</si>
  <si>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</si>
  <si>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</si>
  <si>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</si>
  <si>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</si>
  <si>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</si>
  <si>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</si>
  <si>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</si>
  <si>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</si>
  <si>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</si>
  <si>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</si>
  <si>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</si>
  <si>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</si>
  <si>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</si>
  <si>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</si>
  <si>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</si>
  <si>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</si>
  <si>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</si>
  <si>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</si>
  <si>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</si>
  <si>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</si>
  <si>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</si>
  <si>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</si>
  <si>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</si>
  <si>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</si>
  <si>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</si>
  <si>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</si>
  <si>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</si>
  <si>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</si>
  <si>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</si>
  <si>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</si>
  <si>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</si>
  <si>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</si>
  <si>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</si>
  <si>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</si>
  <si>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</si>
  <si>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</si>
  <si>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</si>
  <si>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</si>
  <si>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</si>
  <si>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</si>
  <si>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</si>
  <si>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</si>
  <si>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</si>
  <si>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</si>
  <si>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</si>
  <si>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</si>
  <si>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</si>
  <si>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</si>
  <si>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</si>
  <si>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</si>
  <si>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</si>
  <si>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</si>
  <si>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</si>
  <si>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</si>
  <si>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</si>
  <si>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</si>
  <si>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</si>
  <si>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</si>
  <si>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</si>
  <si>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</si>
  <si>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</si>
  <si>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</si>
  <si>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</si>
  <si>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</si>
  <si>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</si>
  <si>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</si>
  <si>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</si>
  <si>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</si>
  <si>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</si>
  <si>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</si>
  <si>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</si>
  <si>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</si>
  <si>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</si>
  <si>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</si>
  <si>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</si>
  <si>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</si>
  <si>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</si>
  <si>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</si>
  <si>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</si>
  <si>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</si>
  <si>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</si>
  <si>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</si>
  <si>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</si>
  <si>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</si>
  <si>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</si>
  <si>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</si>
  <si>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</si>
  <si>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</si>
  <si>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</si>
  <si>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</si>
  <si>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</si>
  <si>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</si>
  <si>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</si>
  <si>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</si>
  <si>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</si>
  <si>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</si>
  <si>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</si>
  <si>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</si>
  <si>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</si>
  <si>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</si>
  <si>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</si>
  <si>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</si>
  <si>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</si>
  <si>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</si>
  <si>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</si>
  <si>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</si>
  <si>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</si>
  <si>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</si>
  <si>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</si>
  <si>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</si>
  <si>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</si>
  <si>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</si>
  <si>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</si>
  <si>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</si>
  <si>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</si>
  <si>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</si>
  <si>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</si>
  <si>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</si>
  <si>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</si>
  <si>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</si>
  <si>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</si>
  <si>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</si>
  <si>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</si>
  <si>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</si>
  <si>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</si>
  <si>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</si>
  <si>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</si>
  <si>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</si>
  <si>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</si>
  <si>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</si>
  <si>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</si>
  <si>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</si>
  <si>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</si>
  <si>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</si>
  <si>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</si>
  <si>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</si>
  <si>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</si>
  <si>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</si>
  <si>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</si>
  <si>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</si>
  <si>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</si>
  <si>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</si>
  <si>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</si>
  <si>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</si>
  <si>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</si>
  <si>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</si>
  <si>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</si>
  <si>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</si>
  <si>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</si>
  <si>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</si>
  <si>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</si>
  <si>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</si>
  <si>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</si>
  <si>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</si>
  <si>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</si>
  <si>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</si>
  <si>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</si>
  <si>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</si>
  <si>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</si>
  <si>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</si>
  <si>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</si>
  <si>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</si>
  <si>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</si>
  <si>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</si>
  <si>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</si>
  <si>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</si>
  <si>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</si>
  <si>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</si>
  <si>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</si>
  <si>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</si>
  <si>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</si>
  <si>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</si>
  <si>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</si>
  <si>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</si>
  <si>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</si>
  <si>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</si>
  <si>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</si>
  <si>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</si>
  <si>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</si>
  <si>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</si>
  <si>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</si>
  <si>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</si>
  <si>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</si>
  <si>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</si>
  <si>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</si>
  <si>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</si>
  <si>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</si>
  <si>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</si>
  <si>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</si>
  <si>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</si>
  <si>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</si>
  <si>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</si>
  <si>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</si>
  <si>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</si>
  <si>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</si>
  <si>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</si>
  <si>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</si>
  <si>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</si>
  <si>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</si>
  <si>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</si>
  <si>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</si>
  <si>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</si>
  <si>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</si>
  <si>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</si>
  <si>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</si>
  <si>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</si>
  <si>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</si>
  <si>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</si>
  <si>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</si>
  <si>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</si>
  <si>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</si>
  <si>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</si>
  <si>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</si>
  <si>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</si>
  <si>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</si>
  <si>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</si>
  <si>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</si>
  <si>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</si>
  <si>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</si>
  <si>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</si>
  <si>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</si>
  <si>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</si>
  <si>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</si>
  <si>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</si>
  <si>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</si>
  <si>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</si>
  <si>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</si>
  <si>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</si>
  <si>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</si>
  <si>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</si>
  <si>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</si>
  <si>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</si>
  <si>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</si>
  <si>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</si>
  <si>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</si>
  <si>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</si>
  <si>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</si>
  <si>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</si>
  <si>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</si>
  <si>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</si>
  <si>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</si>
  <si>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</si>
  <si>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</si>
  <si>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</si>
  <si>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</si>
  <si>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</si>
  <si>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</si>
  <si>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</si>
  <si>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</si>
  <si>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</si>
  <si>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</si>
  <si>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</si>
  <si>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</si>
  <si>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</si>
  <si>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</si>
  <si>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</si>
  <si>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</si>
  <si>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</si>
  <si>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</si>
  <si>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</si>
  <si>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</si>
  <si>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</si>
  <si>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</si>
  <si>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</si>
  <si>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</si>
  <si>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</si>
  <si>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</si>
  <si>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</si>
  <si>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</si>
  <si>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</si>
  <si>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</si>
  <si>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</si>
  <si>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</si>
  <si>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</si>
  <si>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</si>
  <si>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</si>
  <si>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</si>
  <si>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</si>
  <si>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</si>
  <si>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</si>
  <si>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</si>
  <si>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</si>
  <si>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</si>
  <si>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</si>
  <si>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</si>
  <si>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</si>
  <si>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</si>
  <si>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</si>
  <si>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</si>
  <si>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</si>
  <si>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</si>
  <si>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</si>
  <si>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</si>
  <si>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</si>
  <si>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</si>
  <si>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</si>
  <si>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</si>
  <si>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</si>
  <si>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PCM-20251003-00001781</t>
  </si>
  <si>
    <t>Optical Interface faulty/site located inside seaport need special permission letter and its under site owner Latis till access secured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</si>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</sst>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271.05619143518561</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45934.004617361112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45934.004617361112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45934.004617361112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45934.004617361112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45934.004617361112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45934.004617361112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45934.004617361112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45934.004617361112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45934.004617361112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45934.004617361112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45934.004617361112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45934.004617361112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45934.004617361112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45934.004617361112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45934.004617361112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45934.004617361112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45934.004617361112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45934.004617361112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45934.004617361112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45934.004617361112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45934.004617361112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45934.004617361112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45934.004617361112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45934.004617361112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45934.004617361112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45934.004617361112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45934.004617361112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45934.004617361112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45934.004617361112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45934.004617361112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45934.004617361112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45934.004617361112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45934.004617361112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45934.004617361112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45934.004617361112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45934.004617361112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45934.004617361112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45934.004617361112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45934.004617361112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45934.004617361112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45934.004617361112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45934.004617361112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45934.004617361112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45934.004617361112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45934.004617361112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45934.004617361112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45934.004617361112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45934.004617361112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45934.004617361112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45934.004617361112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242.35283495370095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127.27753402778035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109.00477939815028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0.16693217592546716</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45934.004617361112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45934.004617361112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45934.004617361112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45934.004617361112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45934.004617361112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45934.004617361112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45934.004617361112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45934.004617361112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45934.004617361112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45934.004617361112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45934.004617361112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45934.004617361112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45934.004617361112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45934.004617361112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45934.004617361112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45934.004617361112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45934.004617361112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45934.004617361112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45934.004617361112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45934.004617361112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45934.004617361112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45934.004617361112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45934.004617361112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45934.004617361112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45934.004617361112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45934.004617361112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45934.004617361112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45934.004617361112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45934.004617361112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45934.004617361112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45934.004617361112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45934.004617361112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45934.004617361112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45934.004617361112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45934.004617361112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45934.004617361112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45934.004617361112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45934.004617361112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45934.004617361112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45934.004617361112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45934.004617361112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45934.004617361112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45934.004617361112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45934.004617361112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45934.004617361112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45934.004617361112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45934.004617361112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45934.004617361112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45934.004617361112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45934.004617361112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45934.004617361112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45934.004617361112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45934.004617361112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45934.004617361112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45934.004617361112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45934.004617361112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45934.004617361112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45934.004617361112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45934.004617361112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45934.004617361112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45934.004617361112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45934.004617361112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45934.004617361112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45934.004617361112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45934.004617361112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45934.004617361112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45934.004617361112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45934.004617361112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45934.004617361112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45934.004617361112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45934.004617361112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45934.004617361112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45934.004617361112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45934.004617361112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45934.004617361112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45934.004617361112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45934.004617361112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45934.004617361112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45934.004617361112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45934.004617361112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45934.004617361112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45934.004617361112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45934.004617361112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45934.004617361112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45934.004617361112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45934.004617361112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45934.004617361112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45934.004617361112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45934.004617361112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45934.004617361112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45934.004617361112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45934.004617361112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45934.004617361112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45934.004617361112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45934.004617361112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45934.004617361112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45934.004617361112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45934.004617361112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45934.004617361112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45934.004617361112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45934.004617361112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45934.004617361112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45934.004617361112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45934.004617361112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45934.004617361112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45934.004617361112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45934.004617361112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45934.004617361112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45934.004617361112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45934.004617361112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45934.004617361112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45934.004617361112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45934.004617361112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45934.004617361112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45934.004617361112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45934.004617361112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45934.004617361112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45934.004617361112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45934.004617361112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45934.004617361112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45934.004617361112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45934.004617361112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45934.004617361112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45934.004617361112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45934.004617361112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45934.004617361112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45934.004617361112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45934.004617361112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45934.004617361112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45934.004617361112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45934.004617361112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45934.004617361112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45934.004617361112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45934.004617361112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45934.004617361112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45934.004617361112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45934.004617361112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45934.004617361112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45934.004617361112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45934.004617361112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45934.004617361112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45934.004617361112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45934.004617361112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45934.004617361112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45934.004617361112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45934.004617361112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45934.004617361112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45934.004617361112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45934.004617361112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45934.004617361112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45934.004617361112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45934.004617361112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45934.004617361112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45934.004617361112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45934.004617361112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45934.004617361112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45934.004617361112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45934.004617361112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45934.004617361112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45934.004617361112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45934.004617361112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45934.004617361112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45934.004617361112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45934.004617361112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45934.004617361112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45934.004617361112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45934.004617361112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45934.004617361112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45934.004617361112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45934.004617361112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45934.004617361112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45934.004617361112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45934.004617361112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45934.004617361112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45934.004617361112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45934.004617361112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45934.004617361112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45934.004617361112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45934.004617361112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45934.004617361112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45934.004617361112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45934.004617361112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45934.004617361112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45934.004617361112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45934.004617361112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45934.004617361112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45934.004617361112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45934.004617361112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45934.004617361112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45934.004617361112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45934.004617361112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45934.004617361112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45934.004617361112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45934.004617361112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45934.004617361112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45934.004617361112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45934.004617361112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45934.004617361112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45934.004617361112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45934.004617361112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45934.004617361112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45934.004617361112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45934.004617361112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45934.004617361112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45934.004617361112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45934.004617361112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45934.004617361112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45934.004617361112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45934.004617361112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45934.004617361112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45934.004617361112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45934.004617361112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45934.004617361112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45934.004617361112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45934.004617361112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45934.004617361112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45934.004617361112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45934.004617361112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45934.004617361112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45934.004617361112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45934.004617361112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45934.004617361112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45934.004617361112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45934.004617361112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45934.004617361112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45934.004617361112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45934.004617361112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45934.004617361112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45934.004617361112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45934.004617361112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45934.004617361112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45934.004617361112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45934.004617361112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45934.004617361112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45934.004617361112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45934.004617361112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45934.004617361112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45934.004617361112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45934.004617361112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45934.004617361112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45934.004617361112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45934.004617361112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45934.004617361112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45934.004617361112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45934.004617361112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45934.004617361112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45934.004617361112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45934.004617361112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45934.004617361112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45934.004617361112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45934.004617361112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45934.004617361112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45934.004617361112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45934.004617361112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45934.004617361112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45934.004617361112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45934.004617361112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45934.004617361112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45934.004617361112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45934.004617361112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45934.004617361112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45934.004617361112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45934.004617361112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45934.004617361112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45934.004617361112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45934.004617361112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45934.004617361112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45934.004617361112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45934.004617361112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45934.004617361112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45934.004617361112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45934.004617361112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45934.004617361112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45934.004617361112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45934.004617361112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45934.004617361112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45934.004617361112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45934.004617361112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45934.004617361112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45934.004617361112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45934.004617361112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45934.004617361112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45934.004617361112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45934.004617361112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45934.004617361112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45934.004617361112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45934.004617361112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45934.004617361112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45934.004617361112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45934.004617361112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45934.004617361112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45934.004617361112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45934.004617361112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45934.004617361112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45934.004617361112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45934.004617361112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45934.004617361112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45934.004617361112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45934.004617361112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45934.004617361112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45934.004617361112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45934.004617361112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45934.004617361112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45934.004617361112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45934.004617361112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45934.004617361112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45934.004617361112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45934.004617361112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45934.004617361112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45934.004617361112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45934.004617361112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45934.004617361112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45934.004617361112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45934.004617361112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45934.004617361112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45934.004617361112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45934.004617361112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45934.004617361112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45934.004617361112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45934.004617361112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45934.004617361112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45934.004617361112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45934.004617361112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45934.004617361112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45934.004617361112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45934.004617361112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45934.004617361112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45934.004617361112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45934.004617361112</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45934.004617361112</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45934.004617361112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45934.004617361112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45934.004617361112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45934.004617361112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45934.004617361112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45934.004617361112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45934.004617361112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45934.004617361112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45934.004617361112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45934.004617361112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45934.004617361112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45934.004617361112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45934.004617361112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45934.004617361112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45934.004617361112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45934.004617361112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45934.004617361112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45934.004617361112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45934.004617361112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45934.004617361112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45934.004617361112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45934.004617361112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45934.004617361112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45934.004617361112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45934.004617361112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45934.004617361112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45934.004617361112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45934.004617361112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45934.004617361112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45934.004617361112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45934.004617361112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45934.004617361112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45934.004617361112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45934.004617361112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45934.004617361112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45934.004617361112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45934.004617361112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45934.004617361112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45934.004617361112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45934.004617361112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45934.004617361112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45934.004617361112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45934.004617361112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45934.004617361112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45934.004617361112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45934.004617361112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45934.004617361112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45934.004617361112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45934.004617361112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45934.004617361112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45934.004617361112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45934.004617361112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45934.004617361112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45934.004617361112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45934.004617361112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45934.004617361112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45934.004617361112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45934.004617361112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45934.004617361112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45934.004617361112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45934.004617361112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45934.004617361112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45934.004617361112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45934.004617361112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45934.004617361112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45934.004617361112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45934.004617361112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45934.004617361112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45934.004617361112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45934.004617361112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45934.004617361112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45934.004617361112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45934.004617361112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45934.004617361112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45934.004617361112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45934.004617361112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45934.004617361112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45934.004617361112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45934.004617361112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45934.004617361112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45934.004617361112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45934.004617361112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45934.004617361112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45934.004617361112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45934.004617361112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45934.004617361112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45934.004617361112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45934.004617361112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45934.004617361112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45934.004617361112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45934.004617361112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45934.004617361112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45934.004617361112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45934.004617361112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45934.004617361112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45934.004617361112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45934.004617361112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45934.004617361112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45934.004617361112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45934.004617361112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45934.004617361112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45934.004617361112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45934.004617361112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45934.004617361112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45934.004617361112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45934.004617361112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45934.004617361112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45934.004617361112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45934.004617361112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45934.004617361112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45934.004617361112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45934.004617361112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45934.004617361112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45934.004617361112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45934.004617361112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45934.004617361112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45934.004617361112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45934.004617361112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45934.004617361112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45934.004617361112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45934.004617361112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45934.004617361112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45934.004617361112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45934.004617361112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45934.004617361112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45934.004617361112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45934.004617361112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45934.004617361112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45934.004617361112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45934.004617361112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45934.004617361112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45934.004617361112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45934.004617361112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45934.004617361112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45934.004617361112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45934.004617361112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45934.004617361112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45934.004617361112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45934.004617361112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45934.004617361112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45934.004617361112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45934.004617361112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45934.004617361112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45934.004617361112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45934.004617361112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45934.004617361112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45934.004617361112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45934.004617361112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45934.004617361112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45934.004617361112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45934.004617361112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45934.004617361112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45934.004617361112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45934.004617361112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45934.004617361112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45934.004617361112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45934.004617361112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45934.004617361112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45934.004617361112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45934.004617361112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45934.004617361112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45934.004617361112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45934.004617361112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45934.004617361112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45934.004617361112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45934.004617361112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45934.004617361112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45934.004617361112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45934.004617361112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45934.004617361112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45934.004617361112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45934.004617361112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45934.004617361112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45934.004617361112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45934.004617361112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45934.004617361112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45934.004617361112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45934.004617361112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45934.004617361112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45934.004617361112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45934.004617361112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45934.004617361112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45934.004617361112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45934.004617361112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45934.004617361112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45934.004617361112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45934.004617361112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45934.004617361112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45934.004617361112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45934.004617361112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45934.004617361112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45934.004617361112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45934.004617361112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45934.004617361112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45934.004617361112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45934.004617361112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45934.004617361112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45934.004617361112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45934.004617361112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45934.004617361112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45934.004617361112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45934.004617361112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45934.004617361112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45934.004617361112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45934.004617361112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45934.004617361112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45934.004617361112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45934.004617361112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45934.004617361112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45934.004617361112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45934.004617361112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45934.004617361112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45934.004617361112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45934.004617361112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45934.004617361112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45934.004617361112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45934.004617361112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45934.004617361112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45934.004617361112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45934.004617361112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45934.004617361112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45934.004617361112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45934.004617361112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45934.004617361112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45934.004617361112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45934.004617361112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45934.004617361112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45934.004617361112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45934.004617361112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45934.004617361112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45934.004617361112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45934.004617361112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45934.004617361112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45934.004617361112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45934.004617361112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45934.004617361112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45934.004617361112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45934.004617361112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45934.004617361112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45934.004617361112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45934.004617361112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45934.004617361112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45934.004617361112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45934.004617361112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45934.004617361112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45934.004617361112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45934.004617361112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45934.004617361112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45934.004617361112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45934.004617361112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45934.004617361112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45934.004617361112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45934.004617361112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45934.004617361112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45934.004617361112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45934.004617361112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45934.004617361112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45934.004617361112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45934.004617361112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45934.004617361112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45934.004617361112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45934.004617361112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45934.004617361112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45934.004617361112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45934.004617361112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45934.004617361112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45934.004617361112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45934.004617361112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45934.004617361112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45934.004617361112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45934.004617361112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45934.004617361112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45934.004617361112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45934.004617361112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45934.004617361112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45934.004617361112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45934.004617361112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45934.004617361112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45934.004617361112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45934.004617361112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45934.004617361112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45934.004617361112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45934.004617361112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45934.004617361112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45934.004617361112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45934.004617361112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45934.004617361112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45934.004617361112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45934.004617361112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45934.004617361112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45934.004617361112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45934.004617361112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45934.004617361112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45934.004617361112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45934.004617361112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45934.004617361112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45934.004617361112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45934.004617361112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45934.004617361112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45934.004617361112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45934.004617361112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45934.004617361112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45934.004617361112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45934.004617361112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45934.004617361112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45934.004617361112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45934.004617361112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45934.004617361112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45934.004617361112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45934.004617361112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45934.004617361112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45934.004617361112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45934.004617361112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45934.004617361112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45934.004617361112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45934.004617361112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45934.004617361112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45934.004617361112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45934.004617361112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45934.004617361112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45934.004617361112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45934.004617361112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45934.004617361112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45934.004617361112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45934.004617361112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45934.004617361112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45934.004617361112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45934.004617361112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45934.004617361112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45934.004617361112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45934.004617361112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45934.004617361112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45934.004617361112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45934.004617361112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45934.004617361112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45934.004617361112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45934.004617361112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45934.004617361112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45934.004617361112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45934.004617361112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45934.004617361112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45934.004617361112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45934.004617361112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45934.004617361112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45934.004617361112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45934.004617361112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45934.004617361112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45934.004617361112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45934.004617361112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45934.004617361112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45934.004617361112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45934.004617361112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45934.004617361112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45934.004617361112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45934.004617361112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45934.004617361112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45934.004617361112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45934.004617361112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45934.004617361112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45934.004617361112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45934.004617361112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45934.004617361112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45934.004617361112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45934.004617361112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45934.004617361112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45934.004617361112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45934.004617361112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45934.004617361112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45934.004617361112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45934.004617361112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45934.004617361112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45934.004617361112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45934.004617361112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45934.004617361112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45934.004617361112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45934.004617361112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45934.004617361112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45934.004617361112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45934.004617361112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45934.004617361112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45934.004617361112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45934.004617361112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45934.004617361112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45934.004617361112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45934.004617361112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45934.004617361112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45934.004617361112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45934.004617361112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45934.004617361112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45934.004617361112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45934.004617361112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45934.004617361112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45934.004617361112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45934.004617361112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45934.004617361112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45934.004617361112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45934.004617361112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45934.004617361112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45934.004617361112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45934.004617361112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45934.004617361112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45934.004617361112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45934.004617361112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45934.004617361112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45934.004617361112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45934.004617361112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45934.004617361112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45934.004617361112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45934.004617361112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45934.004617361112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45934.004617361112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45934.004617361112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45934.004617361112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45934.004617361112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45934.004617361112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45934.004617361112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45934.004617361112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45934.004617361112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45934.004617361112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45934.004617361112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45934.004617361112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45934.004617361112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45934.004617361112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45934.004617361112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45934.004617361112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45934.004617361112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45934.004617361112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45934.004617361112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45934.004617361112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45934.004617361112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45934.004617361112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45934.004617361112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45934.004617361112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45934.004617361112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45934.004617361112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45934.004617361112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45934.004617361112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45934.004617361112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45934.004617361112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45934.004617361112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45934.004617361112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45934.004617361112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45934.004617361112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45934.004617361112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45934.004617361112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45934.004617361112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45934.004617361112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45934.004617361112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45934.004617361112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45934.004617361112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45934.004617361112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45934.004617361112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45934.004617361112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45934.004617361112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45934.004617361112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45934.004617361112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45934.004617361112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45934.004617361112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45934.004617361112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45934.004617361112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45934.004617361112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45934.004617361112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45934.004617361112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45934.004617361112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45934.004617361112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45934.004617361112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45934.004617361112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45934.004617361112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45934.004617361112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45934.004617361112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45934.004617361112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45934.004617361112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45934.004617361112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45934.004617361112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45934.004617361112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45934.004617361112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45934.004617361112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45934.004617361112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45934.004617361112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45934.004617361112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45934.004617361112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45934.004617361112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45934.004617361112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45934.004617361112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45934.004617361112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45934.004617361112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45934.004617361112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45934.004617361112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45934.004617361112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45934.004617361112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45934.004617361112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45934.004617361112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45934.004617361112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45934.004617361112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45934.004617361112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45934.004617361112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45934.004617361112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45934.004617361112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45934.004617361112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45934.004617361112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45934.004617361112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45934.004617361112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45934.004617361112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45934.004617361112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45934.004617361112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45934.004617361112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45934.004617361112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45934.004617361112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45934.004617361112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45934.004617361112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45934.004617361112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45934.004617361112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45934.004617361112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45934.004617361112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45934.004617361112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45934.004617361112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45934.004617361112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45934.004617361112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45934.004617361112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45934.004617361112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45934.004617361112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45934.004617361112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45934.004617361112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45934.004617361112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45934.004617361112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45934.004617361112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45934.004617361112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45934.004617361112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45934.004617361112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45934.004617361112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45934.004617361112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45934.004617361112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45934.004617361112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45934.004617361112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45934.004617361112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45934.004617361112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45934.004617361112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45934.004617361112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45934.004617361112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45934.004617361112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45934.004617361112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45934.004617361112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45934.004617361112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45934.004617361112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45934.004617361112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45934.004617361112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45934.004617361112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45934.004617361112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45934.004617361112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45934.004617361112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45934.004617361112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45934.004617361112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45934.004617361112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45934.004617361112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45934.004617361112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45934.004617361112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45934.004617361112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45934.004617361112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45934.004617361112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45934.004617361112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45934.004617361112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45934.004617361112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45934.004617361112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45934.004617361112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45934.004617361112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45934.004617361112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45934.004617361112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45934.004617361112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45934.004617361112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45934.004617361112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45934.004617361112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45934.004617361112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45934.004617361112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45934.004617361112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45934.004617361112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45934.004617361112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45934.004617361112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45934.004617361112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45934.004617361112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45934.004617361112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45934.004617361112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45934.004617361112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45934.004617361112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45934.004617361112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45934.004617361112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45934.004617361112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45934.004617361112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45934.004617361112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45934.004617361112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45934.004617361112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45934.004617361112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45934.004617361112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45934.004617361112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45934.004617361112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45934.004617361112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45934.004617361112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45934.004617361112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45934.004617361112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45934.004617361112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45934.004617361112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45934.004617361112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45934.004617361112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45934.004617361112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45934.004617361112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45934.004617361112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45934.004617361112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45934.004617361112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45934.004617361112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45934.004617361112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45934.004617361112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45934.004617361112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45934.004617361112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45934.004617361112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45934.004617361112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45934.004617361112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45934.004617361112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45934.004617361112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45934.004617361112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45934.004617361112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45934.004617361112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45934.004617361112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45934.004617361112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45934.004617361112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45934.004617361112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45934.004617361112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45934.004617361112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45934.004617361112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45934.004617361112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45934.004617361112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45934.004617361112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45934.004617361112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45934.004617361112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45934.004617361112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45934.004617361112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45934.004617361112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45934.004617361112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45934.004617361112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45934.004617361112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45934.004617361112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45934.004617361112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45934.004617361112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45934.004617361112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45934.004617361112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45934.004617361112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45934.004617361112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45934.004617361112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45934.004617361112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45934.004617361112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45934.004617361112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45934.004617361112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45934.004617361112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45934.004617361112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45934.004617361112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45934.004617361112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45934.004617361112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45934.004617361112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45934.004617361112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45934.004617361112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45934.004617361112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45934.004617361112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45934.004617361112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45934.004617361112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45934.004617361112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45934.004617361112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45934.004617361112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45934.004617361112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45934.004617361112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45934.004617361112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45934.004617361112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45934.004617361112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45934.004617361112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45934.004617361112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45934.004617361112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45934.004617361112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45934.004617361112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45934.004617361112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45934.004617361112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45934.004617361112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45934.004617361112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45934.004617361112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45934.004617361112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45934.004617361112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45934.004617361112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45934.004617361112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45934.004617361112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45934.004617361112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45934.004617361112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45934.004617361112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45934.004617361112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45934.004617361112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45934.004617361112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45934.004617361112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45934.004617361112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45934.004617361112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45934.004617361112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45934.004617361112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45934.004617361112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45934.004617361112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45934.004617361112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45934.004617361112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45934.004617361112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45934.004617361112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45934.004617361112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45934.004617361112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45934.004617361112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45934.004617361112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45934.004617361112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45934.004617361112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45934.004617361112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45934.004617361112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45934.004617361112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45934.004617361112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45934.004617361112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45934.004617361112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45934.004617361112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45934.004617361112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45934.004617361112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45934.004617361112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45934.004617361112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45934.004617361112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45934.004617361112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45934.004617361112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45934.004617361112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45934.004617361112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45934.004617361112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45934.004617361112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45934.004617361112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45934.004617361112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45934.004617361112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45934.004617361112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45934.004617361112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45934.004617361112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45934.004617361112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45934.004617361112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45934.004617361112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45934.004617361112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45934.004617361112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45934.004617361112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45934.004617361112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45934.004617361112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45934.004617361112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45934.004617361112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45934.004617361112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45934.004617361112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45934.004617361112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45934.004617361112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45934.004617361112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45934.004617361112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45934.004617361112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45934.004617361112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45934.004617361112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45934.004617361112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45934.004617361112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45934.004617361112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45934.004617361112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45934.004617361112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45934.004617361112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45934.004617361112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45934.004617361112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45934.004617361112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45934.004617361112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45934.004617361112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45934.004617361112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45934.004617361112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45934.004617361112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45934.004617361112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45934.004617361112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45934.004617361112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45934.004617361112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45934.004617361112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45934.004617361112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45934.004617361112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45934.004617361112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45934.004617361112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45934.004617361112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45934.004617361112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45934.004617361112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45934.004617361112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45934.004617361112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45934.004617361112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45934.004617361112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45934.004617361112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45934.004617361112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45934.004617361112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45934.004617361112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45934.004617361112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45934.004617361112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45934.004617361112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45934.004617361112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45934.004617361112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45934.004617361112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45934.004617361112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45934.004617361112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45934.004617361112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45934.004617361112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45934.004617361112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45934.004617361112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45934.004617361112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45934.004617361112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45934.004617361112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45934.004617361112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45934.004617361112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45934.004617361112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45934.004617361112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45934.004617361112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45934.004617361112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45934.004617361112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45934.004617361112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45934.004617361112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45934.004617361112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45934.004617361112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45934.004617361112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45934.004617361112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45934.004617361112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45934.004617361112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45934.004617361112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45934.004617361112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45934.004617361112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45934.004617361112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45934.004617361112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45934.004617361112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45934.004617361112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45934.004617361112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45934.004617361112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45934.004617361112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45934.004617361112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45934.004617361112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45934.004617361112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45934.004617361112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45934.004617361112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45934.004617361112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45934.004617361112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45934.004617361112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45934.004617361112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45934.004617361112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45934.004617361112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45934.004617361112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45934.004617361112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45934.004617361112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45934.004617361112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45934.004617361112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45934.004617361112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45934.004617361112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45934.004617361112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45934.004617361112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45934.004617361112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45934.004617361112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45934.004617361112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45934.004617361112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45934.004617361112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45934.004617361112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45934.004617361112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45934.004617361112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45934.004617361112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45934.004617361112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45934.004617361112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45934.004617361112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45934.004617361112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45934.004617361112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45934.004617361112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45934.004617361112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45934.004617361112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45934.004617361112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45934.004617361112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45934.004617361112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45934.004617361112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45934.004617361112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45934.004617361112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45934.004617361112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45934.004617361112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45934.004617361112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45934.004617361112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45934.004617361112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45934.004617361112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45934.004617361112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45934.004617361112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45934.004617361112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45934.004617361112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45934.004617361112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45934.004617361112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45934.004617361112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45934.004617361112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45934.004617361112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45934.004617361112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45934.004617361112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45934.004617361112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45934.004617361112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45934.004617361112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45934.004617361112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45934.004617361112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45934.004617361112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45934.004617361112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45934.004617361112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45934.004617361112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45934.004617361112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45934.004617361112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45934.004617361112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45934.004617361112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45934.004617361112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45934.004617361112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45934.004617361112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45934.004617361112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45934.004617361112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45934.004617361112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45934.004617361112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45934.004617361112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45934.004617361112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45934.004617361112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45934.004617361112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45934.004617361112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45934.004617361112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45934.004617361112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45934.004617361112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45934.004617361112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45934.004617361112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45934.004617361112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45934.004617361112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45934.004617361112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45934.004617361112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45934.004617361112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45934.004617361112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45934.004617361112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45934.004617361112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45934.004617361112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45934.004617361112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45934.004617361112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45934.004617361112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45934.004617361112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45934.004617361112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45934.004617361112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45934.004617361112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45934.004617361112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45934.004617361112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45934.004617361112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45934.004617361112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45934.004617361112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45934.004617361112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45934.004617361112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45934.004617361112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45934.004617361112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45934.004617361112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45934.004617361112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45934.004617361112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45934.004617361112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45934.004617361112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45934.004617361112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45934.004617361112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45934.004617361112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45934.004617361112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45934.004617361112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45934.004617361112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45934.004617361112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45934.004617361112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45934.004617361112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45934.004617361112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45934.004617361112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45934.004617361112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45934.004617361112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45934.004617361112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45934.004617361112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45934.004617361112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45934.004617361112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45934.004617361112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45934.004617361112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45934.004617361112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45934.004617361112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45934.004617361112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45934.004617361112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45934.004617361112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45934.004617361112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45934.004617361112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45934.004617361112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45934.004617361112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45934.004617361112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45934.004617361112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45934.004617361112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45934.004617361112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45934.004617361112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45934.004617361112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45934.004617361112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45934.004617361112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45934.004617361112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45934.004617361112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45934.004617361112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45934.004617361112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45934.004617361112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45934.004617361112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45934.004617361112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45934.004617361112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45934.004617361112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45934.004617361112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45934.004617361112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45934.004617361112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45934.004617361112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45934.004617361112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45934.004617361112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45934.004617361112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45934.004617361112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45934.004617361112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45934.004617361112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45934.004617361112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45934.004617361112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45934.004617361112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45934.004617361112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45934.004617361112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45934.004617361112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45934.004617361112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45934.004617361112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45934.004617361112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45934.004617361112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45934.004617361112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45934.004617361112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45934.004617361112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45934.004617361112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45934.004617361112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45934.004617361112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45934.004617361112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45934.004617361112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45934.004617361112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45934.004617361112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45934.004617361112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45934.004617361112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45934.004617361112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45934.004617361112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45934.004617361112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45934.004617361112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45934.004617361112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45934.004617361112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45934.004617361112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45934.004617361112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45934.004617361112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45934.004617361112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45934.004617361112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45934.004617361112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45934.004617361112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45934.004617361112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45934.004617361112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45934.004617361112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45934.004617361112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45934.004617361112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45934.004617361112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45934.004617361112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45934.004617361112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45934.004617361112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45934.004617361112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45934.004617361112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45934.004617361112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45934.004617361112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45934.004617361112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45934.004617361112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45934.004617361112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45934.004617361112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45934.004617361112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45934.004617361112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45934.004617361112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45934.004617361112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45934.004617361112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45934.004617361112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45934.004617361112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45934.004617361112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45934.004617361112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45934.004617361112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45934.004617361112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45934.004617361112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45934.004617361112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45934.004617361112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45934.004617361112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45934.004617361112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45934.004617361112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45934.004617361112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45934.004617361112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45934.004617361112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45934.004617361112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45934.004617361112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45934.004617361112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45934.004617361112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45934.004617361112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45934.004617361112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45934.004617361112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45934.004617361112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45934.004617361112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45934.004617361112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45934.004617361112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45934.004617361112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45934.004617361112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45934.004617361112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45934.004617361112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45934.004617361112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45934.004617361112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45934.004617361112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45934.004617361112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45934.004617361112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45934.004617361112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45934.004617361112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45934.004617361112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45934.004617361112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45934.004617361112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45934.004617361112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45934.004617361112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45934.004617361112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45934.004617361112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45934.004617361112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45934.004617361112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45934.004617361112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45934.004617361112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45934.004617361112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45934.004617361112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45934.004617361112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45934.004617361112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45934.004617361112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45934.004617361112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45934.004617361112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45934.004617361112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45934.004617361112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45934.004617361112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45934.004617361112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45934.004617361112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45934.004617361112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45934.004617361112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45934.004617361112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45934.004617361112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45934.004617361112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45934.004617361112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45934.004617361112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45934.004617361112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45934.004617361112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45934.004617361112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45934.004617361112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45934.004617361112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45934.004617361112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45934.004617361112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45934.004617361112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45934.004617361112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45934.004617361112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45934.004617361112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45934.004617361112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45934.004617361112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45934.004617361112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45934.004617361112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45934.004617361112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45934.004617361112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45934.004617361112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45934.004617361112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45934.004617361112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45934.004617361112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45934.004617361112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45934.004617361112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45934.004617361112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45934.004617361112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45934.004617361112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45934.004617361112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45934.004617361112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45934.004617361112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45934.004617361112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45934.004617361112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45934.004617361112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45934.004617361112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45934.004617361112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45934.004617361112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45934.004617361112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45934.004617361112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45934.004617361112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45934.004617361112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45934.004617361112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45934.004617361112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45934.004617361112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45934.004617361112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45934.004617361112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45934.004617361112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45934.004617361112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45934.004617361112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45934.004617361112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45934.004617361112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45934.004617361112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45934.004617361112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45934.004617361112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45934.004617361112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45934.004617361112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45934.004617361112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45934.004617361112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45934.004617361112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45934.004617361112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45934.004617361112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45934.004617361112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45934.004617361112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45934.004617361112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45934.004617361112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45934.004617361112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45934.004617361112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45934.004617361112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45934.004617361112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45934.004617361112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45934.004617361112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45934.004617361112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45934.004617361112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45934.004617361112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45934.004617361112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45934.004617361112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45934.004617361112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45934.004617361112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45934.004617361112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45934.004617361112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45934.004617361112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45934.004617361112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45934.004617361112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45934.004617361112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45934.004617361112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45934.004617361112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45934.004617361112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45934.004617361112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45934.004617361112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45934.004617361112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45934.004617361112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45934.004617361112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45934.004617361112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45934.004617361112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45934.004617361112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45934.004617361112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45934.004617361112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45934.004617361112</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230.52389976851555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3.1143395833350951</v>
      </c>
      <c r="H3" s="113">
        <v>45930.847372685188</v>
      </c>
      <c r="I3" s="110" t="str">
        <f>IFERROR(VLOOKUP(D3,DB!A:F,6,0),"")</f>
        <v>SCECO</v>
      </c>
      <c r="J3" s="110" t="str">
        <f>IFERROR(VLOOKUP(D3,DB!A:G,7,0),"")</f>
        <v>In progress</v>
      </c>
      <c r="K3" s="115" t="s">
        <v>39058</v>
      </c>
      <c r="L3" s="107" t="str">
        <f>IFERROR(VLOOKUP(D3,DB!A:I,9,0),"")</f>
        <v>Latis</v>
      </c>
    </row>
    <row r="4" spans="1:16" ht="36.75" customHeight="1">
      <c r="A4" s="110" t="s">
        <v>39059</v>
      </c>
      <c r="B4" s="110" t="str">
        <f>IFERROR(VLOOKUP(D4,DB!A:K,11,0),"")</f>
        <v>R4</v>
      </c>
      <c r="C4" s="111">
        <v>1</v>
      </c>
      <c r="D4" s="107" t="s">
        <v>36682</v>
      </c>
      <c r="E4" s="112" t="s">
        <v>38964</v>
      </c>
      <c r="F4" s="113">
        <v>45933.919965277775</v>
      </c>
      <c r="G4" s="114">
        <f ca="1">IFERROR(NOW()-F4,"")</f>
        <v>8.4652083336550277E-2</v>
      </c>
      <c r="H4" s="113">
        <v>45933.903807870367</v>
      </c>
      <c r="I4" s="110" t="str">
        <f>IFERROR(VLOOKUP(D4,DB!A:F,6,0),"")</f>
        <v>Generator-SG</v>
      </c>
      <c r="J4" s="110" t="str">
        <f>IFERROR(VLOOKUP(D4,DB!A:G,7,0),"")</f>
        <v>Weak</v>
      </c>
      <c r="K4" s="115" t="s">
        <v>39060</v>
      </c>
      <c r="L4" s="107" t="str">
        <f>IFERROR(VLOOKUP(D4,DB!A:I,9,0),"")</f>
        <v>Latis</v>
      </c>
    </row>
    <row r="5" spans="1:16" ht="39" customHeight="1">
      <c r="A5" s="110" t="s">
        <v>39061</v>
      </c>
      <c r="B5" s="110" t="str">
        <f>IFERROR(VLOOKUP(D5,DB!A:K,11,0),"")</f>
        <v>R4</v>
      </c>
      <c r="C5" s="111">
        <v>1</v>
      </c>
      <c r="D5" s="107" t="s">
        <v>34306</v>
      </c>
      <c r="E5" s="112" t="s">
        <v>38964</v>
      </c>
      <c r="F5" s="113">
        <v>45933.946527777778</v>
      </c>
      <c r="G5" s="114">
        <f ca="1">IFERROR(NOW()-F5,"")</f>
        <v>5.8089583333639894E-2</v>
      </c>
      <c r="H5" s="113">
        <v>45933.751400462963</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45934.004617361112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45934.004617361112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45934.004617361112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45934.004617361112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45934.004617361112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45934.004617361112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45934.004617361112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45934.004617361112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45934.004617361112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45934.004617361112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45934.004617361112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45934.004617361112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45934.004617361112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45934.004617361112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45934.004617361112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45934.004617361112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45934.004617361112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45934.004617361112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45934.004617361112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45934.004617361112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45934.004617361112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45934.004617361112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45934.004617361112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45934.004617361112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45934.004617361112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45934.004617361112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45934.004617361112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45934.004617361112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45934.004617361112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45934.004617361112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45934.004617361112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45934.004617361112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45934.004617361112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45934.004617361112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45934.004617361112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45934.004617361112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45934.004617361112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45934.004617361112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45934.004617361112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45934.004617361112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45934.004617361112</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42.17255717592343</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7.8157400462951045</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0.1920594907423947</v>
      </c>
      <c r="H4" s="38">
        <v>45933.807002314818</v>
      </c>
      <c r="I4" s="37" t="str">
        <f>IFERROR(VLOOKUP(D4,DB!A:F,6,0),"")</f>
        <v>Generator-SG</v>
      </c>
      <c r="J4" s="37" t="str">
        <f>IFERROR(VLOOKUP(D4,DB!A:G,7,0),"")</f>
        <v>Dead</v>
      </c>
      <c r="K4" s="37" t="s">
        <v>39068</v>
      </c>
      <c r="L4" s="37" t="str">
        <f>IFERROR(VLOOKUP(D4,DB!A:I,9,0),"")</f>
        <v>Latis</v>
      </c>
      <c r="M4" s="136"/>
    </row>
    <row r="5" spans="1:13" ht="15">
      <c r="A5" s="37" t="s">
        <v>39069</v>
      </c>
      <c r="B5" s="37" t="str">
        <f>IFERROR(VLOOKUP(D5,DB!A:K,11,0),"")</f>
        <v>R5</v>
      </c>
      <c r="C5" s="37">
        <v>3</v>
      </c>
      <c r="D5" s="37" t="s">
        <v>38139</v>
      </c>
      <c r="E5" s="37" t="s">
        <v>38964</v>
      </c>
      <c r="F5" s="38">
        <v>45933.952939814815</v>
      </c>
      <c r="G5" s="39">
        <f ca="1">IFERROR(NOW()-F5,"-")</f>
        <v>5.167754629655974E-2</v>
      </c>
      <c r="H5" s="38">
        <v>45933.946215277778</v>
      </c>
      <c r="I5" s="37" t="str">
        <f>IFERROR(VLOOKUP(D5,DB!A:F,6,0),"")</f>
        <v>SCECO</v>
      </c>
      <c r="J5" s="37" t="str">
        <f>IFERROR(VLOOKUP(D5,DB!A:G,7,0),"")</f>
        <v>Haj Removal</v>
      </c>
      <c r="K5" s="37" t="s">
        <v>39070</v>
      </c>
      <c r="L5" s="37" t="str">
        <f>IFERROR(VLOOKUP(D5,DB!A:I,9,0),"")</f>
        <v>Latis</v>
      </c>
      <c r="M5" s="136"/>
    </row>
    <row r="6" spans="1:13" ht="15">
      <c r="A6" s="37" t="s">
        <v>39071</v>
      </c>
      <c r="B6" s="37" t="str">
        <f>IFERROR(VLOOKUP(D6,DB!A:K,11,0),"")</f>
        <v>R5</v>
      </c>
      <c r="C6" s="37">
        <v>1</v>
      </c>
      <c r="D6" s="37" t="s">
        <v>38165</v>
      </c>
      <c r="E6" s="37" t="s">
        <v>38964</v>
      </c>
      <c r="F6" s="38">
        <v>45933.975925925923</v>
      </c>
      <c r="G6" s="39">
        <f ca="1">IFERROR(NOW()-F6,"-")</f>
        <v>2.8691435189102776E-2</v>
      </c>
      <c r="H6" s="38">
        <v>45933.946215277778</v>
      </c>
      <c r="I6" s="37" t="str">
        <f>IFERROR(VLOOKUP(D6,DB!A:F,6,0),"")</f>
        <v>SCECO</v>
      </c>
      <c r="J6" s="37" t="str">
        <f>IFERROR(VLOOKUP(D6,DB!A:G,7,0),"")</f>
        <v>Haj Removal</v>
      </c>
      <c r="K6" s="37" t="s">
        <v>39070</v>
      </c>
      <c r="L6" s="37" t="str">
        <f>IFERROR(VLOOKUP(D6,DB!A:I,9,0),"")</f>
        <v>Latis</v>
      </c>
      <c r="M6" s="136"/>
    </row>
    <row r="7" spans="1:13" ht="15">
      <c r="A7" s="37"/>
      <c r="B7" s="37" t="str">
        <f>IFERROR(VLOOKUP(D7,DB!A:K,11,0),"")</f>
        <v/>
      </c>
      <c r="C7" s="37"/>
      <c r="D7" s="37"/>
      <c r="E7" s="37"/>
      <c r="F7" s="38"/>
      <c r="G7" s="39">
        <f ca="1">IFERROR(NOW()-F7,"-")</f>
        <v>45934.004617361112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45934.004617361112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45934.004617361112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45934.004617361112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45934.004617361112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45934.004617361112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45934.004617361112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45934.004617361112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45934.004617361112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45934.004617361112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45934.004617361112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45934.004617361112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45934.004617361112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45934.004617361112</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45934.004617361112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45934.004617361112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45934.004617361112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45934.004617361112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45934.004617361112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45934.004617361112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45934.004617361112</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45934.004617361112</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45934.004617361112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45934.004617361112</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1"/>
      <c r="E31" s="37"/>
      <c r="F31" s="38"/>
      <c r="G31" s="39">
        <f ca="1">IFERROR(NOW()-F31,"-")</f>
        <v>45934.004617361112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45934.004617361112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45934.004617361112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45934.004617361112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45934.004617361112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45934.004617361112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45934.004617361112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45934.004617361112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45934.004617361112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45934.004617361112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45934.004617361112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45934.004617361112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45934.004617361112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45934.004617361112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45934.004617361112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45934.004617361112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45934.004617361112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45934.004617361112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45934.004617361112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45934.004617361112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45934.004617361112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45934.004617361112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45934.004617361112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45934.004617361112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45934.004617361112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45934.004617361112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45934.004617361112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45934.004617361112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45934.004617361112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45934.004617361112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45934.004617361112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45934.004617361112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45934.004617361112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45934.004617361112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45934.004617361112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45934.004617361112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45934.004617361112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45934.004617361112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45934.004617361112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45934.004617361112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45934.004617361112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45934.004617361112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45934.004617361112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45934.004617361112</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45934.004617361112</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45934.004617361112</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45934.004617361112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45934.004617361112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45934.004617361112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45934.004617361112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45934.004617361112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45934.004617361112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45934.004617361112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45934.004617361112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45934.004617361112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45934.004617361112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45934.004617361112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45934.004617361112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45934.004617361112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45934.004617361112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45934.004617361112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45934.004617361112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45934.004617361112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45934.004617361112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45934.004617361112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45934.004617361112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45934.004617361112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45934.004617361112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45934.004617361112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45934.004617361112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45934.004617361112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45934.004617361112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45934.004617361112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45934.004617361112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45934.004617361112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45934.004617361112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45934.004617361112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45934.004617361112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45934.004617361112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45934.004617361112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45934.004617361112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45934.004617361112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45934.004617361112</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45934.004617361112</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45934.004617361112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45934.004617361112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45934.004617361112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45934.004617361112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45934.004617361112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45934.004617361112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45934.004617361112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45934.004617361112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45934.004617361112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45934.004617361112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45934.004617361112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45934.004617361112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45934.004617361112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45934.004617361112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45934.004617361112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45934.004617361112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45934.004617361112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45934.004617361112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45934.004617361112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45934.004617361112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45934.004617361112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45934.004617361112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45934.004617361112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45934.004617361112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45934.004617361112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45934.004617361112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45934.004617361112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45934.004617361112</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45934.004617361112</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45934.004617361112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45934.004617361112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45934.004617361112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45934.004617361112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45934.004617361112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45934.004617361112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45934.004617361112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45934.004617361112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45934.004617361112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45934.004617361112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45934.004617361112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45934.004617361112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45934.004617361112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45934.004617361112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45934.004617361112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45934.004617361112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45934.004617361112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45934.004617361112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45934.004617361112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45934.004617361112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45934.004617361112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45934.004617361112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45934.004617361112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45934.004617361112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45934.004617361112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45934.004617361112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45934.004617361112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45934.004617361112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45934.004617361112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45934.004617361112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45934.004617361112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45934.004617361112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45934.004617361112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45934.004617361112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45934.004617361112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45934.004617361112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45934.004617361112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45934.004617361112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45934.004617361112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45934.004617361112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45934.004617361112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45934.004617361112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45934.004617361112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45934.004617361112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45934.004617361112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45934.004617361112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45934.004617361112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45934.004617361112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45934.004617361112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45934.004617361112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45934.004617361112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45934.004617361112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45934.004617361112</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45934.004617361112</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0.12364513889042428</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7.2317701388892601</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1.1859715277751093</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0.29929328704020008</v>
      </c>
      <c r="H5" s="140">
        <v>45933.228229166663</v>
      </c>
      <c r="I5" s="137" t="str">
        <f>IFERROR(VLOOKUP(D5,DB!A:F,6,0),"")</f>
        <v>SCECO</v>
      </c>
      <c r="J5" s="137" t="str">
        <f>IFERROR(VLOOKUP(D5,DB!A:G,7,0),"")</f>
        <v>Weak</v>
      </c>
      <c r="K5" s="137" t="s">
        <v>39078</v>
      </c>
      <c r="L5" s="137" t="str">
        <f>IFERROR(VLOOKUP(D5,DB!A:I,9,0),"")</f>
        <v>Latis</v>
      </c>
    </row>
    <row r="6" spans="1:16383" ht="31.5" customHeight="1">
      <c r="A6" s="137" t="s">
        <v>39079</v>
      </c>
      <c r="B6" s="137" t="str">
        <f>IFERROR(VLOOKUP(D6,DB!A:K,11,0),"")</f>
        <v>R6</v>
      </c>
      <c r="C6" s="137">
        <v>3</v>
      </c>
      <c r="D6" s="137" t="s">
        <v>33728</v>
      </c>
      <c r="E6" s="137" t="s">
        <v>38964</v>
      </c>
      <c r="F6" s="140">
        <v>45933.920601851853</v>
      </c>
      <c r="G6" s="137">
        <f ca="1">IFERROR(NOW()-F6,"-")</f>
        <v>8.4015509259188548E-2</v>
      </c>
      <c r="H6" s="140">
        <v>45933.858310185184</v>
      </c>
      <c r="I6" s="137" t="str">
        <f>IFERROR(VLOOKUP(D6,DB!A:F,6,0),"")</f>
        <v>SCECO</v>
      </c>
      <c r="J6" s="137" t="str">
        <f>IFERROR(VLOOKUP(D6,DB!A:G,7,0),"")</f>
        <v>Weak</v>
      </c>
      <c r="K6" s="137" t="s">
        <v>39080</v>
      </c>
      <c r="L6" s="137" t="str">
        <f>IFERROR(VLOOKUP(D6,DB!A:I,9,0),"")</f>
        <v>Latis</v>
      </c>
      <c r="M6" s="137"/>
    </row>
    <row r="7" spans="1:16383" ht="31.5" customHeight="1">
      <c r="A7" s="121"/>
      <c r="B7" s="137" t="str">
        <f>IFERROR(VLOOKUP(D7,DB!A:K,11,0),"")</f>
        <v/>
      </c>
      <c r="C7" s="137"/>
      <c r="D7" s="137"/>
      <c r="E7" s="137"/>
      <c r="F7" s="137"/>
      <c r="G7" s="137">
        <f ca="1">IFERROR(NOW()-F7,"-")</f>
        <v>45934.004617361112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45934.004617361112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45934.004617361112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45934.004617361112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45934.004617361112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45934.004617361112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45934.004617361112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45934.004617361112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45934.004617361112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45934.004617361112</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45934.004617361112</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45934.004617361112</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45934.004617361112</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45934.004617361112</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45934.004617361112</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45934.004617361112</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45934.004617361112</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45934.004617361112</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45934.004617361112</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45934.004617361112</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45934.004617361112</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45934.004617361112</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45934.004617361112</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45934.004617361112</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45934.004617361112</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45934.004617361112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45934.004617361112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45934.004617361112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45934.004617361112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45934.004617361112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45934.004617361112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45934.004617361112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45934.004617361112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45934.004617361112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45934.004617361112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45934.004617361112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45934.004617361112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45934.004617361112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45934.004617361112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45934.004617361112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45934.004617361112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45934.004617361112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45934.004617361112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45934.004617361112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45934.004617361112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45934.004617361112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45934.004617361112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45934.004617361112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45934.004617361112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45934.004617361112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45934.004617361112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45934.004617361112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45934.004617361112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45934.004617361112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45934.004617361112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45934.004617361112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45934.004617361112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45934.004617361112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45934.004617361112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45934.004617361112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45934.004617361112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45934.004617361112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45934.004617361112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45934.004617361112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45934.004617361112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45934.004617361112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45934.004617361112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45934.004617361112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45934.004617361112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45934.004617361112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45934.004617361112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45934.004617361112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45934.004617361112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45934.004617361112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45934.004617361112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45934.004617361112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45934.004617361112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45934.004617361112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45934.004617361112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45934.004617361112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45934.004617361112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45934.004617361112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45934.004617361112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45934.004617361112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45934.004617361112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45934.004617361112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45934.004617361112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45934.004617361112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45934.004617361112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45934.004617361112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45934.004617361112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45934.004617361112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45934.004617361112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45934.004617361112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45934.004617361112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45934.004617361112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45934.004617361112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45934.004617361112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45934.004617361112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45934.004617361112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45934.004617361112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45934.004617361112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45934.004617361112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45934.004617361112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45934.004617361112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45934.004617361112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45934.004617361112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45934.004617361112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45934.004617361112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45934.004617361112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45934.004617361112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45934.004617361112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45934.004617361112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45934.004617361112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45934.004617361112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45934.004617361112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45934.004617361112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45934.004617361112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45934.004617361112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45934.004617361112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45934.004617361112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45934.004617361112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45934.004617361112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45934.004617361112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45934.004617361112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45934.004617361112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45934.004617361112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45934.004617361112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45934.004617361112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45934.004617361112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45934.004617361112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45934.004617361112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45934.004617361112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45934.004617361112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45934.004617361112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45934.004617361112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45934.004617361112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45934.004617361112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45934.004617361112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45934.004617361112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45934.004617361112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45934.004617361112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45934.004617361112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45934.004617361112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45934.004617361112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45934.004617361112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45934.004617361112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45934.004617361112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45934.004617361112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45934.004617361112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45934.004617361112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45934.004617361112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45934.004617361112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45934.004617361112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45934.004617361112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45934.004617361112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45934.004617361112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45934.004617361112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45934.004617361112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45934.004617361112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45934.004617361112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45934.004617361112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45934.004617361112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45934.004617361112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45934.004617361112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45934.004617361112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45934.004617361112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45934.004617361112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45934.004617361112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45934.004617361112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45934.004617361112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45934.004617361112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45934.004617361112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45934.004617361112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45934.004617361112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45934.004617361112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45934.004617361112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45934.004617361112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45934.004617361112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45934.004617361112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45934.004617361112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45934.004617361112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45934.004617361112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45934.004617361112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45934.004617361112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45934.004617361112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45934.004617361112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45934.004617361112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45934.004617361112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45934.004617361112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45934.004617361112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45934.004617361112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45934.004617361112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45934.004617361112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45934.004617361112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45934.004617361112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45934.004617361112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45934.004617361112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45934.004617361112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45934.004617361112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45934.004617361112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45934.004617361112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45934.004617361112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45934.004617361112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45934.004617361112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45934.004617361112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45934.004617361112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45934.004617361112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45934.004617361112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45934.004617361112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45934.004617361112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45934.004617361112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45934.004617361112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45934.004617361112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45934.004617361112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45934.004617361112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45934.004617361112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45934.004617361112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45934.004617361112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45934.004617361112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45934.004617361112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45934.004617361112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45934.004617361112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45934.004617361112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45934.004617361112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45934.004617361112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45934.004617361112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45934.004617361112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45934.004617361112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45934.004617361112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45934.004617361112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45934.004617361112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45934.004617361112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45934.004617361112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45934.004617361112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45934.004617361112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45934.004617361112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45934.004617361112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45934.004617361112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45934.004617361112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45934.004617361112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45934.004617361112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45934.004617361112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45934.004617361112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45934.004617361112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45934.004617361112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45934.004617361112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45934.004617361112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45934.004617361112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45934.004617361112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45934.004617361112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45934.004617361112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45934.004617361112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45934.004617361112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45934.004617361112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45934.004617361112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45934.004617361112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45934.004617361112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45934.004617361112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45934.004617361112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45934.004617361112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45934.004617361112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45934.004617361112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45934.004617361112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45934.004617361112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45934.004617361112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45934.004617361112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45934.004617361112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45934.004617361112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45934.004617361112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45934.004617361112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45934.004617361112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45934.004617361112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45934.004617361112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45934.004617361112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45934.004617361112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45934.004617361112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45934.004617361112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45934.004617361112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45934.004617361112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45934.004617361112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45934.004617361112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45934.004617361112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45934.004617361112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45934.004617361112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45934.004617361112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45934.004617361112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45934.004617361112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45934.004617361112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45934.004617361112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45934.004617361112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45934.004617361112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45934.004617361112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45934.004617361112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45934.004617361112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45934.004617361112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45934.004617361112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45934.004617361112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45934.004617361112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45934.004617361112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45934.004617361112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45934.004617361112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45934.004617361112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45934.004617361112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45934.004617361112</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2025-10-03T21:07:20Z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