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90" documentId="13_ncr:1_{F6CB121F-512D-4AA6-A0C1-0FB36C537598}" xr6:coauthVersionLast="47" xr6:coauthVersionMax="47" xr10:uidLastSave="{E6FBB3F8-E2BD-494E-BFDB-4F213FB7964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<sst xmlns="http://schemas.openxmlformats.org/spreadsheetml/2006/main" count="178595" uniqueCount="39083">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</sst>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286.48330752315087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5.9879950231479597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4.290243055584142E-2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45949.431733449077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45949.431733449077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45949.431733449077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45949.431733449077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45949.431733449077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45949.431733449077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45949.431733449077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45949.431733449077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45949.431733449077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45949.431733449077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45949.431733449077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45949.431733449077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45949.431733449077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45949.431733449077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45949.431733449077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45949.431733449077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45949.431733449077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45949.431733449077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45949.431733449077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45949.431733449077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45949.431733449077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45949.431733449077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45949.431733449077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45949.431733449077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45949.431733449077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45949.431733449077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45949.431733449077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45949.431733449077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45949.431733449077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45949.431733449077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45949.431733449077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45949.431733449077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45949.431733449077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45949.431733449077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45949.431733449077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45949.431733449077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45949.431733449077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45949.431733449077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45949.431733449077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45949.431733449077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45949.431733449077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45949.431733449077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45949.431733449077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45949.431733449077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45949.431733449077</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45949.431733449077</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45949.431733449077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45949.431733449077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45949.431733449077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45949.431733449077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45949.431733449077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45949.431733449077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45949.431733449077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45949.431733449077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45949.431733449077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45949.431733449077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45949.431733449077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45949.431733449077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45949.431733449077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45949.431733449077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45949.431733449077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45949.431733449077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45949.431733449077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45949.431733449077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45949.431733449077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45949.431733449077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45949.431733449077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45949.431733449077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45949.431733449077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45949.431733449077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45949.431733449077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45949.431733449077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45949.431733449077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45949.431733449077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45949.431733449077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45949.431733449077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45949.431733449077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45949.431733449077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45949.431733449077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45949.431733449077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45949.431733449077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45949.431733449077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45949.431733449077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45949.431733449077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45949.431733449077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45949.431733449077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45949.431733449077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45949.431733449077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45949.431733449077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45949.431733449077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45949.431733449077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45949.431733449077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45949.431733449077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45949.431733449077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45949.431733449077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45949.431733449077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45949.431733449077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45949.431733449077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45949.431733449077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45949.431733449077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45949.431733449077</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45949.431733449077</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332C7F37-F34C-4A03-B2CA-236249BDAF92}"/>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142.70465011574561</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124.43189548611554</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4.9359579861120437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6.7670949079911225E-2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45949.431733449077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45949.431733449077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45949.431733449077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45949.431733449077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45949.431733449077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45949.431733449077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45949.431733449077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45949.431733449077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45949.431733449077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45949.431733449077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45949.431733449077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45949.431733449077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45949.431733449077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45949.431733449077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45949.431733449077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45949.431733449077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45949.431733449077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45949.431733449077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45949.431733449077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45949.431733449077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45949.431733449077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45949.431733449077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45949.431733449077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45949.431733449077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45949.431733449077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45949.431733449077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45949.431733449077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45949.431733449077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45949.431733449077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45949.431733449077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45949.431733449077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45949.431733449077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45949.431733449077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45949.431733449077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45949.431733449077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45949.431733449077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45949.431733449077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45949.431733449077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45949.431733449077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45949.431733449077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45949.431733449077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45949.431733449077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45949.431733449077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45949.431733449077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45949.431733449077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45949.431733449077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45949.431733449077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45949.431733449077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45949.431733449077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45949.431733449077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45949.431733449077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45949.431733449077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45949.431733449077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45949.431733449077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45949.431733449077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45949.431733449077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45949.431733449077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45949.431733449077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45949.431733449077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45949.431733449077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45949.431733449077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45949.431733449077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45949.431733449077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45949.431733449077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45949.431733449077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45949.431733449077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45949.431733449077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45949.431733449077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45949.431733449077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45949.431733449077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45949.431733449077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45949.431733449077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45949.431733449077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45949.431733449077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45949.431733449077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45949.431733449077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45949.431733449077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45949.431733449077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45949.431733449077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45949.431733449077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45949.431733449077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45949.431733449077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45949.431733449077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45949.431733449077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45949.431733449077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45949.431733449077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45949.431733449077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45949.431733449077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45949.431733449077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45949.431733449077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45949.431733449077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45949.431733449077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45949.431733449077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45949.431733449077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45949.431733449077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45949.431733449077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45949.431733449077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45949.431733449077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45949.431733449077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45949.431733449077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45949.431733449077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45949.431733449077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45949.431733449077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45949.431733449077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45949.431733449077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45949.431733449077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45949.431733449077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45949.431733449077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45949.431733449077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45949.431733449077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45949.431733449077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45949.431733449077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45949.431733449077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45949.431733449077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45949.431733449077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45949.431733449077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45949.431733449077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45949.431733449077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45949.431733449077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45949.431733449077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45949.431733449077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45949.431733449077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45949.431733449077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45949.431733449077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45949.431733449077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45949.431733449077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45949.431733449077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45949.431733449077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45949.431733449077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45949.431733449077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45949.431733449077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45949.431733449077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45949.431733449077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45949.431733449077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45949.431733449077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45949.431733449077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45949.431733449077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45949.431733449077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45949.431733449077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45949.431733449077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45949.431733449077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45949.431733449077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45949.431733449077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45949.431733449077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45949.431733449077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45949.431733449077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45949.431733449077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45949.431733449077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45949.431733449077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45949.431733449077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45949.431733449077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45949.431733449077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45949.431733449077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45949.431733449077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45949.431733449077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45949.431733449077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45949.431733449077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45949.431733449077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45949.431733449077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45949.431733449077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45949.431733449077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45949.431733449077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45949.431733449077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45949.431733449077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45949.431733449077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45949.431733449077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45949.431733449077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45949.431733449077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45949.431733449077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45949.431733449077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45949.431733449077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45949.431733449077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45949.431733449077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45949.431733449077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45949.431733449077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45949.431733449077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45949.431733449077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45949.431733449077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45949.431733449077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45949.431733449077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45949.431733449077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45949.431733449077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45949.431733449077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45949.431733449077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45949.431733449077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45949.431733449077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45949.431733449077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45949.431733449077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45949.431733449077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45949.431733449077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45949.431733449077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45949.431733449077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45949.431733449077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45949.431733449077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45949.431733449077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45949.431733449077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45949.431733449077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45949.431733449077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45949.431733449077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45949.431733449077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45949.431733449077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45949.431733449077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45949.431733449077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45949.431733449077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45949.431733449077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45949.431733449077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45949.431733449077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45949.431733449077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45949.431733449077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45949.431733449077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45949.431733449077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45949.431733449077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45949.431733449077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45949.431733449077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45949.431733449077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45949.431733449077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45949.431733449077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45949.431733449077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45949.431733449077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45949.431733449077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45949.431733449077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45949.431733449077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45949.431733449077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45949.431733449077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45949.431733449077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45949.431733449077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45949.431733449077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45949.431733449077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45949.431733449077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45949.431733449077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45949.431733449077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45949.431733449077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45949.431733449077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45949.431733449077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45949.431733449077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45949.431733449077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45949.431733449077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45949.431733449077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45949.431733449077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45949.431733449077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45949.431733449077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45949.431733449077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45949.431733449077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45949.431733449077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45949.431733449077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45949.431733449077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45949.431733449077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45949.431733449077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45949.431733449077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45949.431733449077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45949.431733449077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45949.431733449077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45949.431733449077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45949.431733449077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45949.431733449077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45949.431733449077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45949.431733449077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45949.431733449077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45949.431733449077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45949.431733449077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45949.431733449077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45949.431733449077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45949.431733449077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45949.431733449077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45949.431733449077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45949.431733449077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45949.431733449077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45949.431733449077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45949.431733449077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45949.431733449077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45949.431733449077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45949.431733449077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45949.431733449077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45949.431733449077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45949.431733449077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45949.431733449077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45949.431733449077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45949.431733449077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45949.431733449077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45949.431733449077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45949.431733449077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45949.431733449077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45949.431733449077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45949.431733449077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45949.431733449077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45949.431733449077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45949.431733449077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45949.431733449077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45949.431733449077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45949.431733449077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45949.431733449077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45949.431733449077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45949.431733449077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45949.431733449077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45949.431733449077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45949.431733449077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45949.431733449077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45949.431733449077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45949.431733449077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45949.431733449077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45949.431733449077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45949.431733449077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45949.431733449077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45949.431733449077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45949.431733449077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45949.431733449077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45949.431733449077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45949.431733449077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45949.431733449077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45949.431733449077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45949.431733449077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45949.431733449077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45949.431733449077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45949.431733449077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45949.431733449077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45949.431733449077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45949.431733449077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45949.431733449077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45949.431733449077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45949.431733449077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45949.431733449077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45949.431733449077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45949.431733449077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45949.431733449077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45949.431733449077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45949.431733449077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45949.431733449077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45949.431733449077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45949.431733449077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45949.431733449077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45949.431733449077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45949.431733449077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45949.431733449077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45949.431733449077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45949.431733449077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45949.431733449077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45949.431733449077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45949.431733449077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45949.431733449077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45949.431733449077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45949.431733449077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45949.431733449077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45949.431733449077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45949.431733449077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45949.431733449077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45949.431733449077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45949.431733449077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45949.431733449077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45949.431733449077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45949.431733449077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45949.431733449077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45949.431733449077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45949.431733449077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45949.431733449077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45949.431733449077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45949.431733449077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45949.431733449077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45949.431733449077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45949.431733449077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45949.431733449077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45949.431733449077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45949.431733449077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45949.431733449077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45949.431733449077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45949.431733449077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45949.431733449077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45949.431733449077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45949.431733449077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45949.431733449077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45949.431733449077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45949.431733449077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45949.431733449077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45949.431733449077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45949.431733449077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45949.431733449077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45949.431733449077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45949.431733449077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45949.431733449077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45949.431733449077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45949.431733449077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45949.431733449077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45949.431733449077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45949.431733449077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45949.431733449077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45949.431733449077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45949.431733449077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45949.431733449077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45949.431733449077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45949.431733449077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45949.431733449077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45949.431733449077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45949.431733449077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45949.431733449077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45949.431733449077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45949.431733449077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45949.431733449077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45949.431733449077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45949.431733449077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45949.431733449077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45949.431733449077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45949.431733449077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45949.431733449077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45949.431733449077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45949.431733449077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45949.431733449077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45949.431733449077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45949.431733449077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45949.431733449077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45949.431733449077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45949.431733449077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45949.431733449077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45949.431733449077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45949.431733449077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45949.431733449077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45949.431733449077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45949.431733449077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45949.431733449077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45949.431733449077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45949.431733449077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45949.431733449077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45949.431733449077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45949.431733449077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45949.431733449077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45949.431733449077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45949.431733449077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45949.431733449077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45949.431733449077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45949.431733449077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45949.431733449077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45949.431733449077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45949.431733449077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45949.431733449077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45949.431733449077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45949.431733449077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45949.431733449077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45949.431733449077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45949.431733449077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45949.431733449077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45949.431733449077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45949.431733449077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45949.431733449077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45949.431733449077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45949.431733449077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45949.431733449077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45949.431733449077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45949.431733449077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45949.431733449077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45949.431733449077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45949.431733449077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45949.431733449077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45949.431733449077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45949.431733449077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45949.431733449077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45949.431733449077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45949.431733449077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45949.431733449077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45949.431733449077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45949.431733449077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45949.431733449077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45949.431733449077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45949.431733449077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45949.431733449077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45949.431733449077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45949.431733449077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45949.431733449077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45949.431733449077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45949.431733449077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45949.431733449077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45949.431733449077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45949.431733449077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45949.431733449077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45949.431733449077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45949.431733449077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45949.431733449077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45949.431733449077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45949.431733449077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45949.431733449077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45949.431733449077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45949.431733449077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45949.431733449077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45949.431733449077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45949.431733449077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45949.431733449077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45949.431733449077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45949.431733449077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45949.431733449077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45949.431733449077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45949.431733449077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45949.431733449077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45949.431733449077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45949.431733449077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45949.431733449077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45949.431733449077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45949.431733449077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45949.431733449077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45949.431733449077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45949.431733449077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45949.431733449077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45949.431733449077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45949.431733449077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45949.431733449077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45949.431733449077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45949.431733449077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45949.431733449077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45949.431733449077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45949.431733449077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45949.431733449077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45949.431733449077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45949.431733449077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45949.431733449077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45949.431733449077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45949.431733449077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45949.431733449077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45949.431733449077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45949.431733449077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45949.431733449077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45949.431733449077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45949.431733449077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45949.431733449077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45949.431733449077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45949.431733449077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45949.431733449077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45949.431733449077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45949.431733449077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45949.431733449077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45949.431733449077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45949.431733449077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45949.431733449077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45949.431733449077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45949.431733449077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45949.431733449077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45949.431733449077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45949.431733449077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45949.431733449077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45949.431733449077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45949.431733449077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45949.431733449077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45949.431733449077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45949.431733449077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45949.431733449077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45949.431733449077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45949.431733449077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45949.431733449077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45949.431733449077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45949.431733449077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45949.431733449077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45949.431733449077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45949.431733449077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45949.431733449077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45949.431733449077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45949.431733449077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45949.431733449077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45949.431733449077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45949.431733449077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45949.431733449077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45949.431733449077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45949.431733449077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45949.431733449077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45949.431733449077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45949.431733449077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45949.431733449077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45949.431733449077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45949.431733449077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45949.431733449077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45949.431733449077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45949.431733449077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45949.431733449077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45949.431733449077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45949.431733449077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45949.431733449077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45949.431733449077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45949.431733449077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45949.431733449077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45949.431733449077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45949.431733449077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45949.431733449077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45949.431733449077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45949.431733449077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45949.431733449077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45949.431733449077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45949.431733449077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45949.431733449077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45949.431733449077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45949.431733449077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45949.431733449077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45949.431733449077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45949.431733449077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45949.431733449077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45949.431733449077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45949.431733449077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45949.431733449077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45949.431733449077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45949.431733449077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45949.431733449077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45949.431733449077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45949.431733449077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45949.431733449077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45949.431733449077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45949.431733449077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45949.431733449077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45949.431733449077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45949.431733449077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45949.431733449077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45949.431733449077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45949.431733449077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45949.431733449077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45949.431733449077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45949.431733449077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45949.431733449077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45949.431733449077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45949.431733449077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45949.431733449077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45949.431733449077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45949.431733449077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45949.431733449077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45949.431733449077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45949.431733449077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45949.431733449077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45949.431733449077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45949.431733449077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45949.431733449077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45949.431733449077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45949.431733449077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45949.431733449077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45949.431733449077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45949.431733449077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45949.431733449077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45949.431733449077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45949.431733449077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45949.431733449077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45949.431733449077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45949.431733449077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45949.431733449077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45949.431733449077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45949.431733449077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45949.431733449077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45949.431733449077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45949.431733449077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45949.431733449077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45949.431733449077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45949.431733449077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45949.431733449077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45949.431733449077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45949.431733449077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45949.431733449077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45949.431733449077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45949.431733449077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45949.431733449077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45949.431733449077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45949.431733449077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45949.431733449077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45949.431733449077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45949.431733449077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45949.431733449077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45949.431733449077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45949.431733449077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45949.431733449077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45949.431733449077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45949.431733449077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45949.431733449077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45949.431733449077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45949.431733449077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45949.431733449077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45949.431733449077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45949.431733449077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45949.431733449077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45949.431733449077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45949.431733449077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45949.431733449077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45949.431733449077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45949.431733449077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45949.431733449077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45949.431733449077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45949.431733449077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45949.431733449077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45949.431733449077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45949.431733449077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45949.431733449077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45949.431733449077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45949.431733449077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45949.431733449077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45949.431733449077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45949.431733449077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45949.431733449077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45949.431733449077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45949.431733449077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45949.431733449077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45949.431733449077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45949.431733449077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45949.431733449077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45949.431733449077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45949.431733449077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45949.431733449077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45949.431733449077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45949.431733449077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45949.431733449077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45949.431733449077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45949.431733449077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45949.431733449077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45949.431733449077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45949.431733449077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45949.431733449077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45949.431733449077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45949.431733449077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45949.431733449077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45949.431733449077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45949.431733449077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45949.431733449077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45949.431733449077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45949.431733449077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45949.431733449077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45949.431733449077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45949.431733449077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45949.431733449077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45949.431733449077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45949.431733449077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45949.431733449077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45949.431733449077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45949.431733449077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45949.431733449077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45949.431733449077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45949.431733449077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45949.431733449077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45949.431733449077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45949.431733449077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45949.431733449077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45949.431733449077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45949.431733449077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45949.431733449077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45949.431733449077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45949.431733449077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45949.431733449077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45949.431733449077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45949.431733449077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45949.431733449077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45949.431733449077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45949.431733449077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45949.431733449077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45949.431733449077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45949.431733449077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45949.431733449077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45949.431733449077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45949.431733449077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45949.431733449077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45949.431733449077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45949.431733449077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45949.431733449077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45949.431733449077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45949.431733449077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45949.431733449077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45949.431733449077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45949.431733449077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45949.431733449077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45949.431733449077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45949.431733449077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45949.431733449077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45949.431733449077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45949.431733449077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45949.431733449077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45949.431733449077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45949.431733449077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45949.431733449077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45949.431733449077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45949.431733449077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45949.431733449077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45949.431733449077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45949.431733449077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45949.431733449077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45949.431733449077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45949.431733449077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45949.431733449077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45949.431733449077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45949.431733449077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45949.431733449077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45949.431733449077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45949.431733449077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45949.431733449077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45949.431733449077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45949.431733449077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45949.431733449077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45949.431733449077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45949.431733449077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45949.431733449077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45949.431733449077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45949.431733449077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45949.431733449077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45949.431733449077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45949.431733449077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45949.431733449077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45949.431733449077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45949.431733449077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45949.431733449077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45949.431733449077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45949.431733449077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45949.431733449077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45949.431733449077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45949.431733449077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45949.431733449077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45949.431733449077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45949.431733449077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45949.431733449077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45949.431733449077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45949.431733449077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45949.431733449077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45949.431733449077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45949.431733449077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45949.431733449077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45949.431733449077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45949.431733449077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45949.431733449077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45949.431733449077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45949.431733449077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45949.431733449077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45949.431733449077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45949.431733449077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45949.431733449077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45949.431733449077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45949.431733449077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45949.431733449077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45949.431733449077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45949.431733449077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45949.431733449077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45949.431733449077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45949.431733449077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45949.431733449077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45949.431733449077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45949.431733449077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45949.431733449077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45949.431733449077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45949.431733449077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45949.431733449077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45949.431733449077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45949.431733449077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45949.431733449077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45949.431733449077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45949.431733449077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45949.431733449077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45949.431733449077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45949.431733449077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45949.431733449077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45949.431733449077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45949.431733449077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45949.431733449077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45949.431733449077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45949.431733449077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45949.431733449077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45949.431733449077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45949.431733449077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45949.431733449077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45949.431733449077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45949.431733449077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45949.431733449077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45949.431733449077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45949.431733449077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45949.431733449077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45949.431733449077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45949.431733449077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45949.431733449077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45949.431733449077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45949.431733449077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45949.431733449077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45949.431733449077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45949.431733449077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45949.431733449077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45949.431733449077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45949.431733449077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45949.431733449077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45949.431733449077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45949.431733449077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45949.431733449077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45949.431733449077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45949.431733449077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45949.431733449077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45949.431733449077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45949.431733449077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45949.431733449077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45949.431733449077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45949.431733449077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45949.431733449077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45949.431733449077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45949.431733449077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45949.431733449077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45949.431733449077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45949.431733449077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45949.431733449077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45949.431733449077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45949.431733449077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45949.431733449077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45949.431733449077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45949.431733449077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45949.431733449077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45949.431733449077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45949.431733449077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45949.431733449077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45949.431733449077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45949.431733449077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45949.431733449077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45949.431733449077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45949.431733449077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45949.431733449077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45949.431733449077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45949.431733449077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45949.431733449077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45949.431733449077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45949.431733449077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45949.431733449077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45949.431733449077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45949.431733449077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45949.431733449077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45949.431733449077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45949.431733449077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45949.431733449077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45949.431733449077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45949.431733449077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45949.431733449077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45949.431733449077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45949.431733449077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45949.431733449077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45949.431733449077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45949.431733449077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45949.431733449077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45949.431733449077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45949.431733449077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45949.431733449077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45949.431733449077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45949.431733449077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45949.431733449077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45949.431733449077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45949.431733449077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45949.431733449077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45949.431733449077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45949.431733449077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45949.431733449077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45949.431733449077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45949.431733449077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45949.431733449077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45949.431733449077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45949.431733449077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45949.431733449077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45949.431733449077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45949.431733449077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45949.431733449077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45949.431733449077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45949.431733449077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45949.431733449077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45949.431733449077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45949.431733449077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45949.431733449077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45949.431733449077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45949.431733449077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45949.431733449077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45949.431733449077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45949.431733449077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45949.431733449077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45949.431733449077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45949.431733449077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45949.431733449077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45949.431733449077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45949.431733449077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45949.431733449077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45949.431733449077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45949.431733449077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45949.431733449077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45949.431733449077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45949.431733449077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45949.431733449077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45949.431733449077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45949.431733449077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45949.431733449077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45949.431733449077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45949.431733449077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45949.431733449077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45949.431733449077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45949.431733449077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45949.431733449077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45949.431733449077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45949.431733449077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45949.431733449077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45949.431733449077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45949.431733449077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45949.431733449077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45949.431733449077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45949.431733449077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45949.431733449077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45949.431733449077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45949.431733449077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45949.431733449077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45949.431733449077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45949.431733449077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45949.431733449077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45949.431733449077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45949.431733449077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45949.431733449077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45949.431733449077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45949.431733449077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45949.431733449077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45949.431733449077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45949.431733449077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45949.431733449077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45949.431733449077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45949.431733449077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45949.431733449077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45949.431733449077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45949.431733449077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45949.431733449077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45949.431733449077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45949.431733449077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45949.431733449077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45949.431733449077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45949.431733449077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45949.431733449077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45949.431733449077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45949.431733449077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45949.431733449077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45949.431733449077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45949.431733449077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45949.431733449077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45949.431733449077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45949.431733449077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45949.431733449077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45949.431733449077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45949.431733449077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45949.431733449077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45949.431733449077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45949.431733449077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45949.431733449077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45949.431733449077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45949.431733449077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45949.431733449077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45949.431733449077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45949.431733449077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45949.431733449077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45949.431733449077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45949.431733449077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45949.431733449077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45949.431733449077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45949.431733449077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45949.431733449077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45949.431733449077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45949.431733449077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45949.431733449077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45949.431733449077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45949.431733449077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45949.431733449077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45949.431733449077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45949.431733449077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45949.431733449077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45949.431733449077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45949.431733449077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45949.431733449077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45949.431733449077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45949.431733449077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45949.431733449077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45949.431733449077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45949.431733449077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45949.431733449077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45949.431733449077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45949.431733449077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45949.431733449077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45949.431733449077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45949.431733449077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45949.431733449077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45949.431733449077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45949.431733449077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45949.431733449077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45949.431733449077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45949.431733449077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45949.431733449077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45949.431733449077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45949.431733449077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45949.431733449077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45949.431733449077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45949.431733449077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45949.431733449077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45949.431733449077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45949.431733449077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45949.431733449077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45949.431733449077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45949.431733449077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45949.431733449077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45949.431733449077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45949.431733449077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45949.431733449077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45949.431733449077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45949.431733449077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45949.431733449077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45949.431733449077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45949.431733449077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45949.431733449077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45949.431733449077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45949.431733449077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45949.431733449077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45949.431733449077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45949.431733449077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45949.431733449077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45949.431733449077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45949.431733449077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45949.431733449077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45949.431733449077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45949.431733449077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45949.431733449077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45949.431733449077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45949.431733449077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45949.431733449077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45949.431733449077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45949.431733449077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45949.431733449077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45949.431733449077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45949.431733449077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45949.431733449077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45949.431733449077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45949.431733449077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45949.431733449077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45949.431733449077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45949.431733449077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45949.431733449077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45949.431733449077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45949.431733449077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45949.431733449077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45949.431733449077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45949.431733449077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45949.431733449077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45949.431733449077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45949.431733449077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45949.431733449077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45949.431733449077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45949.431733449077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45949.431733449077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45949.431733449077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45949.431733449077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45949.431733449077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45949.431733449077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45949.431733449077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45949.431733449077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45949.431733449077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45949.431733449077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45949.431733449077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45949.431733449077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45949.431733449077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45949.431733449077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45949.431733449077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45949.431733449077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45949.431733449077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45949.431733449077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45949.431733449077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45949.431733449077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45949.431733449077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45949.431733449077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45949.431733449077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45949.431733449077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45949.431733449077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45949.431733449077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45949.431733449077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45949.431733449077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45949.431733449077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45949.431733449077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45949.431733449077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45949.431733449077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45949.431733449077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45949.431733449077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45949.431733449077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45949.431733449077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45949.431733449077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45949.431733449077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45949.431733449077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45949.431733449077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45949.431733449077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45949.431733449077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45949.431733449077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45949.431733449077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45949.431733449077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45949.431733449077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45949.431733449077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45949.431733449077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45949.431733449077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45949.431733449077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45949.431733449077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45949.431733449077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45949.431733449077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45949.431733449077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45949.431733449077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45949.431733449077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45949.431733449077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45949.431733449077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45949.431733449077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45949.431733449077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45949.431733449077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45949.431733449077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45949.431733449077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45949.431733449077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45949.431733449077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45949.431733449077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45949.431733449077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45949.431733449077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45949.431733449077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45949.431733449077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45949.431733449077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45949.431733449077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45949.431733449077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45949.431733449077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45949.431733449077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45949.431733449077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45949.431733449077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45949.431733449077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45949.431733449077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45949.431733449077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45949.431733449077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45949.431733449077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45949.431733449077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45949.431733449077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45949.431733449077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45949.431733449077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45949.431733449077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45949.431733449077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45949.431733449077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45949.431733449077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45949.431733449077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45949.431733449077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45949.431733449077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45949.431733449077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45949.431733449077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45949.431733449077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45949.431733449077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45949.431733449077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45949.431733449077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45949.431733449077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45949.431733449077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45949.431733449077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45949.431733449077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45949.431733449077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45949.431733449077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45949.431733449077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45949.431733449077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45949.431733449077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45949.431733449077</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245.95101585648081</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1.9366408564819722</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v>45949.427511574075</v>
      </c>
      <c r="G4" s="126">
        <f ca="1">IFERROR(NOW()-F4,"")</f>
        <v>4.2218750022584572E-3</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45949.429594907408</v>
      </c>
      <c r="G5" s="126">
        <f ca="1">IFERROR(NOW()-F5,"")</f>
        <v>2.1385416694101878E-3</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45949.431733449077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45949.431733449077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45949.431733449077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45949.431733449077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45949.431733449077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45949.431733449077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45949.431733449077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45949.431733449077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45949.431733449077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45949.431733449077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45949.431733449077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45949.431733449077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45949.431733449077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45949.431733449077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45949.431733449077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45949.431733449077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45949.431733449077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45949.431733449077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45949.431733449077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45949.431733449077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45949.431733449077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45949.431733449077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45949.431733449077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45949.431733449077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45949.431733449077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45949.431733449077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45949.431733449077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45949.431733449077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45949.431733449077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45949.431733449077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45949.431733449077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45949.431733449077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45949.431733449077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45949.431733449077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45949.431733449077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45949.431733449077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45949.431733449077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45949.431733449077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45949.431733449077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45949.431733449077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45949.431733449077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45949.431733449077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45949.431733449077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45949.431733449077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45949.431733449077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45949.431733449077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45949.431733449077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45949.431733449077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45949.431733449077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45949.431733449077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45949.431733449077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45949.431733449077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45949.431733449077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45949.431733449077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45949.431733449077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45949.431733449077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45949.431733449077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45949.431733449077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45949.431733449077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45949.431733449077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45949.431733449077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45949.431733449077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45949.431733449077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45949.431733449077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45949.431733449077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45949.431733449077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45949.431733449077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45949.431733449077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45949.431733449077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45949.431733449077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45949.431733449077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45949.431733449077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45949.431733449077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45949.431733449077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45949.431733449077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45949.431733449077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45949.431733449077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45949.431733449077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45949.431733449077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45949.431733449077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45949.431733449077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45949.431733449077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45949.431733449077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45949.431733449077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45949.431733449077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45949.431733449077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45949.431733449077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45949.431733449077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45949.431733449077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45949.431733449077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45949.431733449077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45949.431733449077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45949.431733449077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45949.431733449077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45949.431733449077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45949.431733449077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45949.431733449077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45949.431733449077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45949.431733449077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45949.431733449077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45949.431733449077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45949.431733449077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45949.431733449077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45949.431733449077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45949.431733449077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45949.431733449077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45949.431733449077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45949.431733449077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45949.431733449077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45949.431733449077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45949.431733449077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45949.431733449077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45949.431733449077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45949.431733449077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45949.431733449077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45949.431733449077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45949.431733449077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45949.431733449077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45949.431733449077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45949.431733449077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45949.431733449077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45949.431733449077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45949.431733449077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45949.431733449077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45949.431733449077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45949.431733449077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45949.431733449077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45949.431733449077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45949.431733449077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45949.431733449077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45949.431733449077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45949.431733449077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45949.431733449077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45949.431733449077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45949.431733449077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45949.431733449077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45949.431733449077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45949.431733449077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45949.431733449077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45949.431733449077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45949.431733449077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45949.431733449077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45949.431733449077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45949.431733449077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45949.431733449077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45949.431733449077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45949.431733449077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45949.431733449077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45949.431733449077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45949.431733449077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45949.431733449077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45949.431733449077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45949.431733449077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45949.431733449077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45949.431733449077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45949.431733449077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45949.431733449077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45949.431733449077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45949.431733449077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45949.431733449077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45949.431733449077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45949.431733449077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45949.431733449077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45949.431733449077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45949.431733449077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45949.431733449077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45949.431733449077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45949.431733449077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45949.431733449077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45949.431733449077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45949.431733449077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45949.431733449077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45949.431733449077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45949.431733449077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45949.431733449077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45949.431733449077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45949.431733449077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45949.431733449077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45949.431733449077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45949.431733449077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45949.431733449077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45949.431733449077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45949.431733449077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45949.431733449077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45949.431733449077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45949.431733449077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45949.431733449077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45949.431733449077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45949.431733449077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45949.431733449077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45949.431733449077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45949.431733449077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45949.431733449077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45949.431733449077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45949.431733449077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45949.431733449077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45949.431733449077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45949.431733449077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45949.431733449077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45949.431733449077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45949.431733449077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45949.431733449077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45949.431733449077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45949.431733449077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45949.431733449077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45949.431733449077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45949.431733449077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45949.431733449077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45949.431733449077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45949.431733449077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45949.431733449077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45949.431733449077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45949.431733449077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45949.431733449077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45949.431733449077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45949.431733449077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45949.431733449077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45949.431733449077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45949.431733449077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45949.431733449077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45949.431733449077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45949.431733449077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45949.431733449077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45949.431733449077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45949.431733449077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45949.431733449077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45949.431733449077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45949.431733449077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45949.431733449077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45949.431733449077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45949.431733449077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45949.431733449077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45949.431733449077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45949.431733449077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45949.431733449077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45949.431733449077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45949.431733449077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45949.431733449077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45949.431733449077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45949.431733449077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45949.431733449077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45949.431733449077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45949.431733449077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45949.431733449077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45949.431733449077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45949.431733449077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45949.431733449077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45949.431733449077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45949.431733449077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45949.431733449077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45949.431733449077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45949.431733449077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45949.431733449077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45949.431733449077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45949.431733449077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45949.431733449077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45949.431733449077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45949.431733449077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45949.431733449077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45949.431733449077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45949.431733449077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45949.431733449077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45949.431733449077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45949.431733449077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45949.431733449077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45949.431733449077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45949.431733449077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45949.431733449077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45949.431733449077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45949.431733449077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45949.431733449077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45949.431733449077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45949.431733449077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45949.431733449077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45949.431733449077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45949.431733449077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45949.431733449077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45949.431733449077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45949.431733449077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45949.431733449077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45949.431733449077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45949.431733449077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45949.431733449077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45949.431733449077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45949.431733449077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45949.431733449077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45949.431733449077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45949.431733449077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45949.431733449077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45949.431733449077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45949.431733449077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45949.431733449077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45949.431733449077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45949.431733449077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45949.431733449077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45949.431733449077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45949.431733449077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45949.431733449077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45949.431733449077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45949.431733449077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45949.431733449077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45949.431733449077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45949.431733449077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45949.431733449077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45949.431733449077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45949.431733449077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45949.431733449077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45949.431733449077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45949.431733449077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45949.431733449077</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45949.431733449077</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39066</v>
      </c>
      <c r="B2" s="37" t="str">
        <f>IFERROR(VLOOKUP(D2,DB!A:K,11,0),"")</f>
        <v>R5</v>
      </c>
      <c r="C2" s="37">
        <v>3</v>
      </c>
      <c r="D2" s="120" t="s">
        <v>36000</v>
      </c>
      <c r="E2" s="37" t="s">
        <v>38964</v>
      </c>
      <c r="F2" s="38">
        <v>45891.832060185188</v>
      </c>
      <c r="G2" s="151">
        <f ca="1">IFERROR(NOW()-F2,"")</f>
        <v>57.59967326388869</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39048</v>
      </c>
      <c r="F3" s="38">
        <v>45926.188877314817</v>
      </c>
      <c r="G3" s="151">
        <f t="shared" ref="G3" ca="1" si="0">IFERROR(NOW()-F3,"")</f>
        <v>23.242856134260364</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4.6601593750019674</v>
      </c>
      <c r="H4" s="38">
        <v>45944.676192129627</v>
      </c>
      <c r="I4" s="37" t="str">
        <f>IFERROR(VLOOKUP(D4,DB!A:F,6,0),"")</f>
        <v>SCECO</v>
      </c>
      <c r="J4" s="37" t="str">
        <f>IFERROR(VLOOKUP(D4,DB!A:G,7,0),"")</f>
        <v>Dead</v>
      </c>
      <c r="K4" s="37" t="s">
        <v>39071</v>
      </c>
      <c r="L4" s="37" t="str">
        <f>IFERROR(VLOOKUP(D4,DB!A:I,9,0),"")</f>
        <v>Latis</v>
      </c>
    </row>
    <row r="5" spans="1:13" ht="45.75">
      <c r="A5" s="164" t="s">
        <v>39072</v>
      </c>
      <c r="B5" s="164" t="str">
        <f>IFERROR(VLOOKUP(D5,DB!A:K,11,0),"")</f>
        <v>R5</v>
      </c>
      <c r="C5" s="164">
        <v>1</v>
      </c>
      <c r="D5" s="164" t="s">
        <v>34747</v>
      </c>
      <c r="E5" s="164" t="s">
        <v>39048</v>
      </c>
      <c r="F5" s="165">
        <v>45948.661111111112</v>
      </c>
      <c r="G5" s="166">
        <f ca="1">IFERROR(NOW()-F5,"")</f>
        <v>0.77062233796459623</v>
      </c>
      <c r="H5" s="165">
        <v>45948.661111111112</v>
      </c>
      <c r="I5" s="164" t="str">
        <f>IFERROR(VLOOKUP(D5,DB!A:F,6,0),"")</f>
        <v>SCECO</v>
      </c>
      <c r="J5" s="164" t="str">
        <f>IFERROR(VLOOKUP(D5,DB!A:G,7,0),"")</f>
        <v>Dead</v>
      </c>
      <c r="K5" s="164" t="s">
        <v>39073</v>
      </c>
      <c r="L5" s="164" t="str">
        <f>IFERROR(VLOOKUP(D5,DB!A:I,9,0),"")</f>
        <v>Latis</v>
      </c>
    </row>
    <row r="6" spans="1:13" ht="15">
      <c r="A6" s="164"/>
      <c r="B6" s="164" t="str">
        <f>IFERROR(VLOOKUP(D6,DB!A:K,11,0),"")</f>
        <v/>
      </c>
      <c r="C6" s="164"/>
      <c r="D6" s="164"/>
      <c r="E6" s="164"/>
      <c r="F6" s="165"/>
      <c r="G6" s="166">
        <f ca="1">IFERROR(NOW()-F6,"")</f>
        <v>45949.431733449077</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45949.431733449077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45949.431733449077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45949.431733449077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45949.431733449077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45949.431733449077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45949.431733449077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45949.431733449077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45949.431733449077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45949.431733449077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45949.431733449077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45949.431733449077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45949.431733449077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45949.431733449077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45949.431733449077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45949.431733449077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45949.431733449077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45949.431733449077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45949.431733449077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45949.431733449077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45949.431733449077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45949.431733449077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45949.431733449077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45949.431733449077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45949.431733449077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45949.431733449077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45949.431733449077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45949.431733449077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45949.431733449077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45949.431733449077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45949.431733449077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45949.431733449077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45949.431733449077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45949.431733449077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45949.431733449077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45949.431733449077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45949.431733449077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45949.431733449077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45949.431733449077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45949.431733449077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45949.431733449077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45949.431733449077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45949.431733449077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45949.431733449077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45949.431733449077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45949.431733449077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45949.431733449077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45949.431733449077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45949.431733449077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45949.431733449077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45949.431733449077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45949.431733449077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45949.431733449077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45949.431733449077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45949.431733449077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45949.431733449077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45949.431733449077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45949.431733449077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45949.431733449077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45949.431733449077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45949.431733449077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45949.431733449077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45949.431733449077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45949.431733449077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45949.431733449077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45949.431733449077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45949.431733449077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45949.431733449077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45949.431733449077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45949.431733449077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45949.431733449077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45949.431733449077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45949.431733449077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45949.431733449077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45949.431733449077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45949.431733449077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45949.431733449077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45949.431733449077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45949.431733449077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45949.431733449077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45949.431733449077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45949.431733449077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45949.431733449077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45949.431733449077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45949.431733449077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45949.431733449077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45949.431733449077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45949.431733449077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45949.431733449077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45949.431733449077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45949.431733449077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45949.431733449077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45949.431733449077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45949.431733449077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45949.431733449077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45949.431733449077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45949.431733449077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45949.431733449077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45949.431733449077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45949.431733449077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45949.431733449077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45949.431733449077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45949.431733449077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45949.431733449077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45949.431733449077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45949.431733449077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45949.431733449077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45949.431733449077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45949.431733449077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45949.431733449077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45949.431733449077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45949.431733449077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45949.431733449077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45949.431733449077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45949.431733449077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45949.431733449077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45949.431733449077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45949.431733449077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45949.431733449077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45949.431733449077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45949.431733449077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45949.431733449077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45949.431733449077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45949.431733449077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45949.431733449077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45949.431733449077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45949.431733449077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45949.431733449077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45949.431733449077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45949.431733449077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45949.431733449077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45949.431733449077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45949.431733449077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45949.431733449077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45949.431733449077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45949.431733449077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45949.431733449077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45949.431733449077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45949.431733449077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45949.431733449077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45949.431733449077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45949.431733449077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45949.431733449077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45949.431733449077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45949.431733449077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45949.431733449077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45949.431733449077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45949.431733449077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45949.431733449077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45949.431733449077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45949.431733449077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45949.431733449077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45949.431733449077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45949.431733449077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45949.431733449077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45949.431733449077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45949.431733449077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45949.431733449077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45949.431733449077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45949.431733449077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45949.431733449077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45949.431733449077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45949.431733449077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45949.431733449077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45949.431733449077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45949.431733449077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45949.431733449077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45949.431733449077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45949.431733449077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45949.431733449077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45949.431733449077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45949.431733449077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45949.431733449077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45949.431733449077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45949.431733449077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45949.431733449077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45949.431733449077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45949.431733449077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45949.431733449077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45949.431733449077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45949.431733449077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45949.431733449077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45949.431733449077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45949.431733449077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45949.431733449077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45949.431733449077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45949.431733449077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45949.431733449077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45949.431733449077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45949.431733449077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45949.431733449077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45949.431733449077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45949.431733449077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45949.431733449077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45949.431733449077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45949.431733449077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45949.431733449077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45949.431733449077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45949.431733449077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45949.431733449077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45949.431733449077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45949.431733449077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45949.431733449077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45949.431733449077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45949.431733449077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45949.431733449077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45949.431733449077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45949.431733449077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45949.431733449077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45949.431733449077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45949.431733449077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45949.431733449077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45949.431733449077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45949.431733449077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45949.431733449077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45949.431733449077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45949.431733449077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45949.431733449077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45949.431733449077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45949.431733449077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45949.431733449077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45949.431733449077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45949.431733449077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45949.431733449077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45949.431733449077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45949.431733449077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45949.431733449077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45949.431733449077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45949.431733449077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45949.431733449077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45949.431733449077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45949.431733449077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45949.431733449077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45949.431733449077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45949.431733449077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45949.431733449077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45949.431733449077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45949.431733449077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45949.431733449077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45949.431733449077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45949.431733449077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45949.431733449077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45949.431733449077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45949.431733449077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45949.431733449077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45949.431733449077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45949.431733449077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45949.431733449077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45949.431733449077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45949.431733449077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45949.431733449077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45949.431733449077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45949.431733449077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45949.431733449077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45949.431733449077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45949.431733449077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45949.431733449077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45949.431733449077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45949.431733449077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45949.431733449077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45949.431733449077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45949.431733449077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45949.431733449077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45949.431733449077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45949.431733449077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45949.431733449077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45949.431733449077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45949.431733449077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45949.431733449077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45949.431733449077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45949.431733449077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45949.431733449077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45949.431733449077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45949.431733449077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45949.431733449077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45949.431733449077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45949.431733449077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45949.431733449077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45949.431733449077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45949.431733449077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45949.431733449077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45949.431733449077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45949.431733449077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45949.431733449077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45949.431733449077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45949.431733449077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45949.431733449077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45949.431733449077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45949.431733449077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45949.431733449077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45949.431733449077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45949.431733449077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45949.431733449077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45949.431733449077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45949.431733449077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45949.431733449077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45949.431733449077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45949.431733449077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45949.431733449077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45949.431733449077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45949.431733449077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45949.431733449077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45949.431733449077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45949.431733449077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45949.431733449077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45949.431733449077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45949.431733449077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45949.431733449077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45949.431733449077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45949.431733449077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45949.431733449077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45949.431733449077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45949.431733449077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45949.431733449077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45949.431733449077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45949.431733449077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45949.431733449077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45949.431733449077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45949.431733449077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45949.431733449077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45949.431733449077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45949.431733449077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45949.431733449077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45949.431733449077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45949.431733449077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45949.431733449077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45949.431733449077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45949.431733449077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45949.431733449077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45949.431733449077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45949.431733449077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45949.431733449077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45949.431733449077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45949.431733449077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45949.431733449077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45949.431733449077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45949.431733449077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45949.431733449077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45949.431733449077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45949.431733449077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45949.431733449077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45949.431733449077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45949.431733449077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45949.431733449077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45949.431733449077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45949.431733449077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45949.431733449077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45949.431733449077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45949.431733449077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45949.431733449077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45949.431733449077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45949.431733449077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45949.431733449077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45949.431733449077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45949.431733449077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45949.431733449077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45949.431733449077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45949.431733449077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45949.431733449077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45949.431733449077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45949.431733449077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45949.431733449077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45949.431733449077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45949.431733449077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45949.431733449077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45949.431733449077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45949.431733449077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45949.431733449077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45949.431733449077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45949.431733449077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45949.431733449077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45949.431733449077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45949.431733449077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45949.431733449077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45949.431733449077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45949.431733449077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45949.431733449077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45949.431733449077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45949.431733449077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45949.431733449077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45949.431733449077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45949.431733449077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45949.431733449077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45949.431733449077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45949.431733449077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45949.431733449077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45949.431733449077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45949.431733449077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45949.431733449077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45949.431733449077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45949.431733449077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45949.431733449077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45949.431733449077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45949.431733449077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45949.431733449077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45949.431733449077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45949.431733449077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45949.431733449077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45949.431733449077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45949.431733449077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45949.431733449077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45949.431733449077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45949.431733449077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45949.431733449077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45949.431733449077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45949.431733449077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45949.431733449077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45949.431733449077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45949.431733449077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45949.431733449077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45949.431733449077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45949.431733449077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45949.431733449077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45949.431733449077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45949.431733449077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45949.431733449077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45949.431733449077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45949.431733449077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45949.431733449077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45949.431733449077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45949.431733449077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45949.431733449077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45949.431733449077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45949.431733449077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45949.431733449077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45949.431733449077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45949.431733449077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45949.431733449077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45949.431733449077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45949.431733449077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45949.431733449077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45949.431733449077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45949.431733449077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45949.431733449077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45949.431733449077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45949.431733449077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45949.431733449077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45949.431733449077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45949.431733449077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45949.431733449077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45949.431733449077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45949.431733449077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45949.431733449077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45949.431733449077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45949.431733449077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45949.431733449077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45949.431733449077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45949.431733449077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45949.431733449077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45949.431733449077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45949.431733449077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45949.431733449077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45949.431733449077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45949.431733449077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45949.431733449077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45949.431733449077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45949.431733449077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45949.431733449077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45949.431733449077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45949.431733449077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45949.431733449077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45949.431733449077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45949.431733449077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45949.431733449077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45949.431733449077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45949.431733449077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45949.431733449077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45949.431733449077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45949.431733449077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45949.431733449077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45949.431733449077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45949.431733449077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45949.431733449077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45949.431733449077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45949.431733449077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45949.431733449077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45949.431733449077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45949.431733449077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45949.431733449077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45949.431733449077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45949.431733449077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45949.431733449077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45949.431733449077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45949.431733449077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45949.431733449077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45949.431733449077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45949.431733449077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45949.431733449077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45949.431733449077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45949.431733449077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45949.431733449077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45949.431733449077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45949.431733449077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45949.431733449077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45949.431733449077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45949.431733449077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45949.431733449077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45949.431733449077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45949.431733449077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45949.431733449077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45949.431733449077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45949.431733449077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45949.431733449077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45949.431733449077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45949.431733449077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45949.431733449077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45949.431733449077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45949.431733449077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45949.431733449077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45949.431733449077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45949.431733449077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45949.431733449077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45949.431733449077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45949.431733449077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45949.431733449077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45949.431733449077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45949.431733449077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45949.431733449077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45949.431733449077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45949.431733449077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45949.431733449077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45949.431733449077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45949.431733449077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45949.431733449077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45949.431733449077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45949.431733449077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45949.431733449077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45949.431733449077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45949.431733449077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45949.431733449077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45949.431733449077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45949.431733449077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45949.431733449077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45949.431733449077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45949.431733449077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45949.431733449077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45949.431733449077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45949.431733449077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45949.431733449077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45949.431733449077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45949.431733449077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45949.431733449077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45949.431733449077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45949.431733449077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45949.431733449077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45949.431733449077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45949.431733449077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45949.431733449077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45949.431733449077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45949.431733449077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45949.431733449077</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39074</v>
      </c>
      <c r="B2" s="143" t="s">
        <v>5398</v>
      </c>
      <c r="C2" s="142">
        <v>1</v>
      </c>
      <c r="D2" s="143" t="s">
        <v>34463</v>
      </c>
      <c r="E2" s="142" t="s">
        <v>39075</v>
      </c>
      <c r="F2" s="144">
        <v>45926.772847222222</v>
      </c>
      <c r="G2" s="145">
        <f ca="1">IFERROR(NOW()-F2,"-")</f>
        <v>22.65888622685452</v>
      </c>
      <c r="H2" s="146">
        <v>45927.449074074102</v>
      </c>
      <c r="I2" s="143" t="str">
        <f>IFERROR(VLOOKUP(D2,DB!A:F,6,0),"")</f>
        <v>SCECO</v>
      </c>
      <c r="J2" s="143" t="str">
        <f>IFERROR(VLOOKUP(D2,DB!A:G,7,0),"")</f>
        <v>Weak</v>
      </c>
      <c r="K2" s="142" t="s">
        <v>39076</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39077</v>
      </c>
      <c r="B3" s="143" t="str">
        <f>IFERROR(VLOOKUP(D3,DB!A:K,11,0),"")</f>
        <v>R6</v>
      </c>
      <c r="C3" s="142">
        <v>1</v>
      </c>
      <c r="D3" s="143" t="s">
        <v>34282</v>
      </c>
      <c r="E3" s="142" t="s">
        <v>38964</v>
      </c>
      <c r="F3" s="146">
        <v>45939.529062499998</v>
      </c>
      <c r="G3" s="145">
        <f ca="1">IFERROR(NOW()-F3,"-")</f>
        <v>9.9026709490790381</v>
      </c>
      <c r="H3" s="146">
        <v>45927.987534722219</v>
      </c>
      <c r="I3" s="143" t="str">
        <f>IFERROR(VLOOKUP(D3,DB!A:F,6,0),"")</f>
        <v>SCECO</v>
      </c>
      <c r="J3" s="143" t="str">
        <f>IFERROR(VLOOKUP(D3,DB!A:G,7,0),"")</f>
        <v>Vandalized</v>
      </c>
      <c r="K3" s="142" t="s">
        <v>39078</v>
      </c>
      <c r="L3" s="143" t="str">
        <f>IFERROR(VLOOKUP(D3,DB!A:I,9,0),"")</f>
        <v>Latis</v>
      </c>
    </row>
    <row r="4" spans="1:16383" s="112" customFormat="1" ht="31.5" customHeight="1">
      <c r="A4" s="142" t="s">
        <v>39079</v>
      </c>
      <c r="B4" s="142" t="str">
        <f>IFERROR(VLOOKUP(D4,DB!A:K,11,0),"")</f>
        <v>R6</v>
      </c>
      <c r="C4" s="142">
        <v>1</v>
      </c>
      <c r="D4" s="142" t="s">
        <v>34126</v>
      </c>
      <c r="E4" s="142" t="s">
        <v>38964</v>
      </c>
      <c r="F4" s="146">
        <v>45948.910879629628</v>
      </c>
      <c r="G4" s="145">
        <f ca="1">IFERROR(NOW()-F4,"-")</f>
        <v>0.52085381944925757</v>
      </c>
      <c r="H4" s="146">
        <v>45948.903344907405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39081</v>
      </c>
      <c r="B5" s="142" t="str">
        <f>IFERROR(VLOOKUP(D5,DB!A:K,11,0),"")</f>
        <v>R6</v>
      </c>
      <c r="C5" s="142">
        <v>1</v>
      </c>
      <c r="D5" s="142" t="s">
        <v>35558</v>
      </c>
      <c r="E5" s="142" t="s">
        <v>39075</v>
      </c>
      <c r="F5" s="146">
        <v>45949.134895833333</v>
      </c>
      <c r="G5" s="145">
        <f ca="1">IFERROR(NOW()-F5,"-")</f>
        <v>0.29683761574415257</v>
      </c>
      <c r="H5" s="146">
        <v>45949.147256944445</v>
      </c>
      <c r="I5" s="142" t="str">
        <f>IFERROR(VLOOKUP(D5,DB!A:F,6,0),"")</f>
        <v>SCECO</v>
      </c>
      <c r="J5" s="142" t="str">
        <f>IFERROR(VLOOKUP(D5,DB!A:G,7,0),"")</f>
        <v>Vandalized</v>
      </c>
      <c r="K5" s="142" t="s">
        <v>39082</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45949.431733449077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45949.431733449077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45949.431733449077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45949.431733449077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45949.431733449077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45949.431733449077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45949.431733449077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45949.431733449077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45949.431733449077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45949.431733449077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45949.431733449077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45949.431733449077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45949.431733449077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45949.431733449077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45949.431733449077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45949.431733449077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45949.431733449077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45949.431733449077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45949.431733449077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45949.431733449077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45949.431733449077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45949.431733449077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45949.431733449077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45949.431733449077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45949.431733449077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45949.431733449077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45949.431733449077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45949.431733449077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45949.431733449077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45949.431733449077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45949.431733449077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45949.431733449077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45949.431733449077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45949.431733449077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45949.431733449077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45949.431733449077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45949.431733449077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45949.431733449077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45949.431733449077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45949.431733449077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45949.431733449077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45949.431733449077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45949.431733449077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45949.431733449077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45949.431733449077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45949.431733449077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45949.431733449077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45949.431733449077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45949.431733449077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45949.431733449077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45949.431733449077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45949.431733449077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45949.431733449077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45949.431733449077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45949.431733449077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45949.431733449077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45949.431733449077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45949.431733449077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45949.431733449077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45949.431733449077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45949.431733449077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45949.431733449077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45949.431733449077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45949.431733449077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45949.431733449077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45949.431733449077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45949.431733449077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45949.431733449077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45949.431733449077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45949.431733449077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45949.431733449077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45949.431733449077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45949.431733449077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45949.431733449077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45949.431733449077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45949.431733449077</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2025-10-19T07:21:46Z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