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37" documentId="13_ncr:1_{F6CB121F-512D-4AA6-A0C1-0FB36C537598}" xr6:coauthVersionLast="47" xr6:coauthVersionMax="47" xr10:uidLastSave="{F4F6826C-C444-4F22-82F6-EEBEED289B0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<sst xmlns="http://schemas.openxmlformats.org/spreadsheetml/2006/main" count="178600" uniqueCount="39084">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</sst>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272.35252835648134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7.1208912035217509E-2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45935.300954282407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45935.300954282407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45935.300954282407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45935.300954282407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45935.300954282407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45935.300954282407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45935.300954282407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45935.300954282407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45935.300954282407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45935.300954282407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45935.300954282407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45935.300954282407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45935.300954282407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45935.300954282407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45935.300954282407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45935.300954282407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45935.300954282407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45935.300954282407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45935.300954282407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45935.300954282407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45935.300954282407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45935.300954282407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45935.300954282407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45935.300954282407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45935.300954282407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45935.300954282407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45935.300954282407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45935.300954282407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904BB5ED-8476-4F87-8A7F-26F667D2E5BC}"/>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243.64917175925802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128.57387083333742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110.30111620370735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0.10644027777743759</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45935.300954166669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45935.300954166669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45935.300954166669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45935.300954166669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45935.300954166669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45935.300954166669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45935.300954166669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45935.300954166669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45935.300954166669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45935.300954166669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45935.300954166669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45935.300954166669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45935.300954166669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45935.300954166669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45935.300954166669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45935.300954166669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45935.300954166669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45935.300954166669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45935.300954166669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45935.300954166669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45935.300954166669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45935.300954166669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45935.300954166669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45935.300954166669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45935.300954166669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45935.300954166669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45935.300954166669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45935.300954166669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45935.300954166669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45935.300954166669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45935.300954166669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45935.300954166669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45935.300954166669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45935.300954166669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45935.300954166669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45935.300954166669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45935.300954166669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45935.300954166669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45935.300954166669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45935.300954166669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45935.300954166669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45935.300954166669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45935.300954166669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45935.300954166669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45935.300954166669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45935.300954166669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45935.300954166669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45935.300954166669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45935.300954166669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45935.300954166669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45935.300954166669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45935.300954166669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45935.300954166669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45935.300954166669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45935.300954166669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45935.300954166669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45935.300954166669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45935.300954166669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45935.300954166669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45935.300954166669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45935.300954166669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45935.300954166669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45935.300954166669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45935.300954166669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45935.300954166669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45935.300954166669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45935.300954166669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45935.300954166669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45935.300954166669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45935.300954166669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45935.300954166669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45935.300954166669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45935.300954166669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45935.300954166669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45935.300954166669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45935.300954166669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45935.300954166669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45935.300954166669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45935.300954166669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45935.300954166669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45935.300954166669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45935.300954166669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45935.300954166669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45935.300954166669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45935.300954166669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45935.300954166669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45935.300954166669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45935.300954166669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45935.300954166669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45935.300954166669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45935.300954166669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45935.300954166669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45935.300954166669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45935.300954166669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45935.300954166669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45935.300954166669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45935.300954166669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45935.300954166669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45935.300954166669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45935.300954166669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45935.300954166669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45935.300954166669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45935.300954166669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45935.300954166669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45935.300954166669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45935.300954166669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45935.300954166669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45935.300954166669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45935.300954166669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45935.300954166669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45935.300954166669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45935.300954166669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45935.300954166669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45935.300954166669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45935.300954166669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45935.300954166669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45935.300954166669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45935.300954166669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45935.300954166669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45935.300954166669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45935.300954166669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45935.300954166669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45935.300954166669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45935.300954166669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45935.300954166669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45935.300954166669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45935.300954166669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45935.300954166669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45935.300954166669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45935.300954166669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45935.300954166669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45935.300954166669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45935.300954166669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45935.300954166669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45935.300954166669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45935.300954166669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45935.300954166669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45935.300954166669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45935.300954166669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45935.300954166669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45935.300954166669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45935.300954166669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45935.300954166669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45935.300954166669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45935.300954166669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45935.300954166669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45935.300954166669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45935.300954166669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45935.300954166669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45935.300954166669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45935.300954166669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45935.300954166669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45935.300954166669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45935.300954166669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45935.300954166669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45935.300954166669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45935.300954166669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45935.300954166669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45935.300954166669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45935.300954166669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45935.300954166669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45935.300954166669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45935.300954166669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45935.300954166669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45935.300954166669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45935.300954166669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45935.300954166669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45935.300954166669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45935.300954166669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45935.300954166669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45935.300954166669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45935.300954166669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45935.300954166669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45935.300954166669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45935.300954166669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45935.300954166669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45935.300954166669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45935.300954166669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45935.300954166669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45935.300954166669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45935.300954166669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45935.300954166669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45935.300954166669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45935.300954166669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45935.300954166669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45935.300954166669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45935.300954166669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45935.300954166669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45935.300954166669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45935.300954166669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45935.300954166669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45935.300954166669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45935.300954166669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45935.300954166669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45935.300954166669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45935.300954166669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45935.300954166669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45935.300954166669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45935.300954166669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45935.300954166669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45935.300954166669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45935.300954166669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45935.300954166669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45935.300954166669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45935.300954166669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45935.300954166669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45935.300954166669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45935.300954166669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45935.300954166669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45935.300954166669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45935.300954166669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45935.300954166669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45935.300954166669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45935.300954166669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45935.300954166669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45935.300954166669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45935.300954166669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45935.300954166669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45935.300954166669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45935.300954166669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45935.300954166669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45935.300954166669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45935.300954166669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45935.300954166669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45935.300954166669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45935.300954166669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45935.300954166669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45935.300954166669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45935.300954166669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45935.300954166669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45935.300954166669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45935.300954166669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45935.300954166669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45935.300954166669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45935.300954166669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45935.300954166669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45935.300954166669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45935.300954166669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45935.300954166669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45935.300954166669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45935.300954166669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45935.300954166669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45935.300954166669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45935.300954166669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45935.300954166669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45935.300954166669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45935.300954166669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45935.300954166669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45935.300954166669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45935.300954166669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45935.300954166669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45935.300954166669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45935.300954166669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45935.300954166669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45935.300954166669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45935.300954166669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45935.300954166669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45935.300954166669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45935.300954166669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45935.300954166669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45935.300954166669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45935.300954166669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45935.300954166669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45935.300954166669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45935.300954166669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45935.300954166669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45935.300954166669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45935.300954166669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45935.300954166669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45935.300954166669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45935.300954166669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45935.300954166669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45935.300954166669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45935.300954166669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45935.300954166669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45935.300954166669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45935.300954166669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45935.300954166669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45935.300954166669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45935.300954166669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45935.300954166669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45935.300954166669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45935.300954166669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45935.300954166669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45935.300954166669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45935.300954166669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45935.300954166669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45935.300954166669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45935.300954166669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45935.300954166669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45935.300954166669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45935.300954166669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45935.300954166669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45935.300954166669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45935.300954166669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45935.300954166669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45935.300954166669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45935.300954166669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45935.300954166669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45935.300954166669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45935.300954166669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45935.300954166669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45935.300954166669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45935.300954282407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45935.300954282407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45935.300954282407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45935.300954282407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45935.300954282407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45935.300954282407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45935.300954282407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45935.300954282407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45935.300954282407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45935.300954282407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45935.300954282407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45935.300954282407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45935.300954282407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45935.300954282407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45935.300954282407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45935.300954282407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45935.300954282407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45935.300954282407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45935.300954282407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45935.300954282407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45935.300954282407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45935.300954282407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45935.300954282407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45935.300954282407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45935.300954282407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45935.300954282407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45935.300954282407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45935.300954282407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45935.300954282407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45935.300954282407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45935.300954282407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45935.300954282407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45935.300954282407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45935.300954282407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45935.300954282407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45935.300954282407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45935.300954282407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45935.300954282407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45935.300954282407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45935.300954282407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45935.300954282407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45935.300954282407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45935.300954282407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45935.300954282407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45935.300954282407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45935.300954282407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45935.300954282407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45935.300954282407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45935.300954282407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45935.300954282407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45935.300954282407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45935.300954282407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45935.300954282407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45935.300954282407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45935.300954282407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45935.300954282407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45935.300954282407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45935.300954282407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45935.300954282407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45935.300954282407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45935.300954282407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45935.300954282407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45935.300954282407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45935.300954282407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45935.300954282407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45935.300954282407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45935.300954282407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45935.300954282407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45935.300954282407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45935.300954282407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45935.300954282407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45935.300954282407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45935.300954282407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45935.300954282407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45935.300954282407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45935.300954282407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45935.300954282407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45935.300954282407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45935.300954282407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45935.300954282407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45935.300954282407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45935.300954282407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45935.300954282407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45935.300954282407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45935.300954282407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45935.300954282407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45935.300954282407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45935.300954282407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45935.300954282407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45935.300954282407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45935.300954282407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45935.300954282407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45935.300954282407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45935.300954282407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45935.300954282407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45935.300954282407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45935.300954282407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45935.300954282407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45935.300954282407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45935.300954282407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45935.300954282407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45935.300954282407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45935.300954282407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45935.300954282407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45935.300954282407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45935.300954282407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45935.300954282407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45935.300954282407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45935.300954282407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45935.300954282407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45935.300954282407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45935.300954282407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45935.300954282407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45935.300954282407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45935.300954282407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45935.300954282407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45935.300954282407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45935.300954282407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45935.300954282407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45935.300954282407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45935.300954282407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45935.300954282407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45935.300954282407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45935.300954282407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45935.300954282407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45935.300954282407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45935.300954282407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45935.300954282407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45935.300954282407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45935.300954282407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45935.300954282407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45935.300954282407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45935.300954282407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45935.300954282407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45935.300954282407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45935.300954282407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45935.300954282407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45935.300954282407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45935.300954282407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45935.300954282407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45935.300954282407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45935.300954282407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45935.300954282407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45935.300954282407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45935.300954282407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45935.300954282407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45935.300954282407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45935.300954282407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45935.300954282407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45935.300954282407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45935.300954282407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45935.300954282407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45935.300954282407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45935.300954282407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45935.300954282407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45935.300954282407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45935.300954282407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45935.300954282407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45935.300954282407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45935.300954282407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45935.300954282407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45935.300954282407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45935.300954282407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45935.300954282407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45935.300954282407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45935.300954282407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45935.300954282407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45935.300954282407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45935.300954282407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45935.300954282407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45935.300954282407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45935.300954282407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45935.300954282407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45935.300954282407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45935.300954282407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45935.300954282407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45935.300954282407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45935.300954282407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45935.300954282407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45935.300954282407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45935.300954282407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45935.300954282407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45935.300954282407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45935.300954282407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45935.300954282407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45935.300954282407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45935.300954282407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45935.300954282407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45935.300954282407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45935.300954282407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45935.300954282407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45935.300954282407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45935.300954282407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45935.300954282407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45935.300954282407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45935.300954282407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45935.300954282407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45935.300954282407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45935.300954282407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45935.300954282407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45935.300954282407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45935.300954282407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45935.300954282407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45935.300954282407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45935.300954282407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45935.300954282407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45935.300954282407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45935.300954282407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45935.300954282407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45935.300954282407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45935.300954282407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45935.300954282407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45935.300954282407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45935.300954282407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45935.300954282407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45935.300954282407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45935.300954282407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45935.300954282407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45935.300954282407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45935.300954282407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45935.300954282407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45935.300954282407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45935.300954282407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45935.300954282407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45935.300954282407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45935.300954282407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45935.300954282407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45935.300954282407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45935.300954282407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45935.300954282407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45935.300954282407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45935.300954282407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45935.300954282407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45935.300954282407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45935.300954282407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45935.300954282407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45935.300954282407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45935.300954282407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45935.300954282407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45935.300954282407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45935.300954282407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45935.300954282407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45935.300954282407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45935.300954282407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45935.300954282407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45935.300954282407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45935.300954282407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45935.300954282407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45935.300954282407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45935.300954282407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45935.300954282407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45935.300954282407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45935.300954282407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45935.300954282407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45935.300954282407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45935.300954282407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45935.300954282407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45935.300954282407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45935.300954282407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45935.300954282407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45935.300954282407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45935.300954282407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45935.300954282407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45935.300954282407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45935.300954282407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45935.300954282407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45935.300954282407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45935.300954282407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45935.300954282407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45935.300954282407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45935.300954282407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45935.300954282407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45935.300954282407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45935.300954282407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45935.300954282407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45935.300954282407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45935.300954282407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45935.300954282407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45935.300954282407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45935.300954282407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45935.300954282407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45935.300954282407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45935.300954282407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45935.300954282407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45935.300954282407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45935.300954282407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45935.300954282407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45935.300954282407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45935.300954282407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45935.300954282407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45935.300954282407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45935.300954282407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45935.300954282407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45935.300954282407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45935.300954282407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45935.300954282407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45935.300954282407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45935.300954282407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45935.300954282407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45935.300954282407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45935.300954282407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45935.300954282407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45935.300954282407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45935.300954282407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45935.300954282407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45935.300954282407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45935.300954282407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45935.300954282407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45935.300954282407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45935.300954282407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45935.300954282407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45935.300954282407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45935.300954282407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45935.300954282407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45935.300954282407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45935.300954282407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45935.300954282407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45935.300954282407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45935.300954282407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45935.300954282407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45935.300954282407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45935.300954282407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45935.300954282407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45935.300954282407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45935.300954282407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45935.300954282407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45935.300954282407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45935.300954282407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45935.300954282407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45935.300954282407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45935.300954282407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45935.300954282407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45935.300954282407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45935.300954282407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45935.300954282407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45935.300954282407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45935.300954282407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45935.300954282407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45935.300954282407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45935.300954282407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45935.300954282407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45935.300954282407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45935.300954282407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45935.300954282407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45935.300954282407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45935.300954282407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45935.300954282407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45935.300954282407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45935.300954282407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45935.300954282407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45935.300954282407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45935.300954282407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45935.300954282407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45935.300954282407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45935.300954282407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45935.300954282407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45935.300954282407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45935.300954282407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45935.300954282407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45935.300954282407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45935.300954282407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45935.300954282407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45935.300954282407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45935.300954282407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45935.300954282407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45935.300954282407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45935.300954282407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45935.300954282407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45935.300954282407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45935.300954282407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45935.300954282407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45935.300954282407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45935.300954282407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45935.300954282407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45935.300954282407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45935.300954282407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45935.300954282407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45935.300954282407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45935.300954282407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45935.300954282407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45935.300954282407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45935.300954282407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45935.300954282407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45935.300954282407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45935.300954282407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45935.300954282407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45935.300954282407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45935.300954282407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45935.300954282407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45935.300954282407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45935.300954282407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45935.300954282407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45935.300954282407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45935.300954282407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45935.300954282407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45935.300954282407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45935.300954282407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45935.300954282407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45935.300954282407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45935.300954282407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45935.300954282407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45935.300954282407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45935.300954282407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45935.300954282407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45935.300954282407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45935.300954282407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45935.300954282407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45935.300954282407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45935.300954282407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45935.300954282407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45935.300954282407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45935.300954282407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45935.300954282407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45935.300954282407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45935.300954282407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45935.300954282407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45935.300954282407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45935.300954282407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45935.300954282407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45935.300954282407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45935.300954282407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45935.300954282407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45935.300954282407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45935.300954282407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45935.300954282407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45935.300954282407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45935.300954282407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45935.300954282407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45935.300954282407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45935.300954282407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45935.300954282407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45935.300954282407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45935.300954282407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45935.300954282407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45935.300954282407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45935.300954282407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45935.300954282407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45935.300954282407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45935.300954282407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45935.300954282407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45935.300954282407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45935.300954282407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45935.300954282407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45935.300954282407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45935.300954282407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45935.300954282407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45935.300954282407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45935.300954282407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45935.300954282407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45935.300954282407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45935.300954282407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45935.300954282407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45935.300954282407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45935.300954282407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45935.300954282407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45935.300954282407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45935.300954282407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45935.300954282407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45935.300954282407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45935.300954282407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45935.300954282407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45935.300954282407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45935.300954282407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45935.300954282407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45935.300954282407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45935.300954282407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45935.300954282407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45935.300954282407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45935.300954282407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45935.300954282407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45935.300954282407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45935.300954282407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45935.300954282407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45935.300954282407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45935.300954282407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45935.300954282407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45935.300954282407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45935.300954282407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45935.300954282407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45935.300954282407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45935.300954282407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45935.300954282407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45935.300954282407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45935.300954282407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45935.300954282407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45935.300954282407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45935.300954282407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45935.300954282407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45935.300954282407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45935.300954282407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45935.300954282407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45935.300954282407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45935.300954282407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45935.300954282407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45935.300954282407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45935.300954282407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45935.300954282407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45935.300954282407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45935.300954282407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45935.300954282407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45935.300954282407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45935.300954282407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45935.300954282407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45935.300954282407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45935.300954282407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45935.300954282407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45935.300954282407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45935.300954282407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45935.300954282407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45935.300954282407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45935.300954282407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45935.300954282407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45935.300954282407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45935.300954282407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45935.300954282407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45935.300954282407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45935.300954282407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45935.300954282407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45935.300954282407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45935.300954282407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45935.300954282407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45935.300954282407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45935.300954282407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45935.300954282407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45935.300954282407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45935.300954282407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45935.300954282407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45935.300954282407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45935.300954282407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45935.300954282407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45935.300954282407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45935.300954282407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45935.300954282407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45935.300954282407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45935.300954282407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45935.300954282407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45935.300954282407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45935.300954282407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45935.300954282407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45935.300954282407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45935.300954282407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45935.300954282407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45935.300954282407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45935.300954282407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45935.300954282407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45935.300954282407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45935.300954282407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45935.300954282407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45935.300954282407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45935.300954282407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45935.300954282407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45935.300954282407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45935.300954282407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45935.300954282407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45935.300954282407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45935.300954282407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45935.300954282407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45935.300954282407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45935.300954282407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45935.300954282407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45935.300954282407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45935.300954282407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45935.300954282407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45935.300954282407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45935.300954282407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45935.300954282407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45935.300954282407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45935.300954282407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45935.300954282407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45935.300954282407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45935.300954282407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45935.300954282407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45935.300954282407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45935.300954282407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45935.300954282407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45935.300954282407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45935.300954282407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45935.300954282407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45935.300954282407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45935.300954282407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45935.300954282407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45935.300954282407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45935.300954282407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45935.300954282407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45935.300954282407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45935.300954282407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45935.300954282407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45935.300954282407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45935.300954282407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45935.300954282407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45935.300954282407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45935.300954282407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45935.300954282407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45935.300954282407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45935.300954282407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45935.300954282407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45935.300954282407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45935.300954282407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45935.300954282407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45935.300954282407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45935.300954282407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45935.300954282407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45935.300954282407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45935.300954282407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45935.300954282407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45935.300954282407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45935.300954282407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45935.300954282407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45935.300954282407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45935.300954282407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45935.300954282407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45935.300954282407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45935.300954282407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45935.300954282407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45935.300954282407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45935.300954282407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45935.300954282407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45935.300954282407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45935.300954282407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45935.300954282407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45935.300954282407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45935.300954282407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45935.300954282407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45935.300954282407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45935.300954282407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45935.300954282407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45935.300954282407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45935.300954282407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45935.300954282407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45935.300954282407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45935.300954282407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45935.300954282407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45935.300954282407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45935.300954282407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45935.300954282407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45935.300954282407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45935.300954282407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45935.300954282407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45935.300954282407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45935.300954282407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45935.300954282407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45935.300954282407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45935.300954282407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45935.300954282407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45935.300954282407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45935.300954282407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45935.300954282407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45935.300954282407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45935.300954282407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45935.300954282407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45935.300954282407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45935.300954282407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45935.300954282407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45935.300954282407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45935.300954282407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45935.300954282407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45935.300954282407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45935.300954282407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45935.300954282407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45935.300954282407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45935.300954282407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45935.300954282407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45935.300954282407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45935.300954282407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45935.300954282407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45935.300954282407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45935.300954282407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45935.300954282407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45935.300954282407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45935.300954282407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45935.300954282407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45935.300954282407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45935.300954282407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45935.300954282407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45935.300954282407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45935.300954282407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45935.300954282407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45935.300954282407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45935.300954282407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45935.300954282407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45935.300954282407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45935.300954282407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45935.300954282407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45935.300954282407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45935.300954282407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45935.300954282407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45935.300954282407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45935.300954282407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45935.300954282407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45935.300954282407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45935.300954282407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45935.300954282407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45935.300954282407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45935.300954282407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45935.300954282407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45935.300954282407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45935.300954282407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45935.300954282407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45935.300954282407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45935.300954282407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45935.300954282407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45935.300954282407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45935.300954282407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45935.300954282407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45935.300954282407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45935.300954282407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45935.300954282407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45935.300954282407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45935.300954282407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45935.300954282407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45935.300954282407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45935.300954282407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45935.300954282407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45935.300954282407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45935.300954282407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45935.300954282407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45935.300954282407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45935.300954282407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45935.300954282407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45935.300954282407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45935.300954282407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45935.300954282407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45935.300954282407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45935.300954282407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45935.300954282407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45935.300954282407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45935.300954282407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45935.300954282407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45935.300954282407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45935.300954282407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45935.300954282407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45935.300954282407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45935.300954282407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45935.300954282407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45935.300954282407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45935.300954282407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45935.300954282407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45935.300954282407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45935.300954282407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45935.300954282407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45935.300954282407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45935.300954282407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45935.300954282407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45935.300954282407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45935.300954282407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45935.300954282407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45935.300954282407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45935.300954282407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45935.300954282407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45935.300954282407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45935.300954282407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45935.300954282407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45935.300954282407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45935.300954282407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45935.300954282407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45935.300954282407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45935.300954282407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45935.300954282407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45935.300954282407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45935.300954282407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45935.300954282407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45935.300954282407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45935.300954282407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45935.300954282407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45935.300954282407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45935.300954282407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45935.300954282407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45935.300954282407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45935.300954282407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45935.300954282407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45935.300954282407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45935.300954282407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45935.300954282407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45935.300954282407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45935.300954282407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45935.300954282407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45935.300954282407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45935.300954282407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45935.300954282407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45935.300954282407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45935.300954282407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45935.300954282407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45935.300954282407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45935.300954282407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45935.300954282407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45935.300954282407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45935.300954282407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45935.300954282407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45935.300954282407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45935.300954282407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45935.300954282407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45935.300954282407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45935.300954282407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45935.300954282407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45935.300954282407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45935.300954282407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45935.300954282407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45935.300954282407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45935.300954282407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45935.300954282407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45935.300954282407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45935.300954282407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45935.300954282407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45935.300954282407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45935.300954282407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45935.300954282407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45935.300954282407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45935.300954282407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45935.300954282407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45935.300954282407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45935.300954282407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45935.300954282407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45935.300954282407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45935.300954282407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45935.300954282407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45935.300954282407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45935.300954282407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45935.300954282407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45935.300954282407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45935.300954282407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45935.300954282407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45935.300954282407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45935.300954282407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45935.300954282407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45935.300954282407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45935.300954282407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45935.300954282407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45935.300954282407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45935.300954282407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45935.300954282407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45935.300954282407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45935.300954282407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45935.300954282407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45935.300954282407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45935.300954282407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45935.300954282407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45935.300954282407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45935.300954282407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45935.300954282407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45935.300954282407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45935.300954282407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45935.300954282407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45935.300954282407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45935.300954282407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45935.300954282407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45935.300954282407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45935.300954282407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45935.300954282407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45935.300954282407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45935.300954282407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45935.300954282407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45935.300954282407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45935.300954282407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45935.300954282407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45935.300954282407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45935.300954282407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45935.300954282407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45935.300954282407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45935.300954282407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45935.300954282407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45935.300954282407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45935.300954282407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45935.300954282407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45935.300954282407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45935.300954282407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45935.300954282407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45935.300954282407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45935.300954282407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45935.300954282407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45935.300954282407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45935.300954282407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45935.300954282407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45935.300954282407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45935.300954282407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45935.300954282407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45935.300954282407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45935.300954282407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45935.300954282407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45935.300954282407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45935.300954282407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45935.300954282407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45935.300954282407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45935.300954282407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45935.300954282407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45935.300954282407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45935.300954282407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45935.300954282407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45935.300954282407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45935.300954282407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45935.300954282407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45935.300954282407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45935.300954282407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45935.300954282407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45935.300954282407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45935.300954282407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45935.300954282407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45935.300954282407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45935.300954282407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45935.300954282407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45935.300954282407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45935.300954282407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45935.300954282407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45935.300954282407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45935.300954282407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45935.300954282407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45935.300954282407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45935.300954282407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45935.300954282407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45935.300954282407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45935.300954282407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45935.300954282407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45935.300954282407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45935.300954282407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45935.300954282407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45935.300954282407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45935.300954282407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45935.300954282407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45935.300954282407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45935.300954282407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45935.300954282407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45935.300954282407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45935.300954282407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45935.300954282407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45935.300954282407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45935.300954282407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45935.300954282407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45935.300954282407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45935.300954282407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45935.300954282407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45935.300954282407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45935.300954282407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45935.300954282407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45935.300954282407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45935.300954282407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45935.300954282407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45935.300954282407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45935.300954282407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45935.300954282407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45935.300954282407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45935.300954282407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45935.300954282407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45935.300954282407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45935.300954282407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45935.300954282407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45935.300954282407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45935.300954282407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45935.300954282407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45935.300954282407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45935.300954282407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45935.300954282407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45935.300954282407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45935.300954282407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45935.300954282407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45935.300954282407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45935.300954282407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45935.300954282407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45935.300954282407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45935.300954282407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45935.300954282407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45935.300954282407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45935.300954282407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45935.300954282407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45935.300954282407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45935.300954282407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45935.300954282407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45935.300954282407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45935.300954282407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45935.300954282407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45935.300954282407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45935.300954282407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45935.300954282407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45935.300954282407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45935.300954282407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45935.300954282407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45935.300954282407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45935.300954282407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45935.300954282407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45935.300954282407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45935.300954282407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45935.300954282407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45935.300954282407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45935.300954282407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45935.300954282407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45935.300954282407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45935.300954282407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45935.300954282407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45935.300954282407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45935.300954282407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45935.300954282407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45935.300954282407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45935.300954282407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45935.300954282407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45935.300954282407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45935.300954282407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45935.300954282407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45935.300954282407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45935.300954282407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45935.300954282407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45935.300954282407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45935.300954282407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45935.300954282407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45935.300954282407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45935.300954282407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45935.300954282407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45935.300954282407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45935.300954282407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45935.300954282407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45935.300954282407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45935.300954282407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45935.300954282407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45935.300954282407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45935.300954282407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45935.300954282407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45935.300954282407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45935.300954282407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45935.300954282407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45935.300954282407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45935.300954282407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45935.300954282407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45935.300954282407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45935.300954282407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45935.300954282407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45935.300954282407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45935.300954282407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45935.300954282407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45935.300954282407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45935.300954282407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45935.300954282407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45935.300954282407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45935.300954282407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45935.300954282407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45935.300954282407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45935.300954282407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45935.300954282407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45935.300954282407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45935.300954282407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45935.300954282407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45935.300954282407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45935.300954282407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45935.300954282407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45935.300954282407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45935.300954282407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45935.300954282407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45935.300954282407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45935.300954282407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45935.300954282407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45935.300954282407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45935.300954282407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45935.300954282407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45935.300954282407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45935.300954282407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45935.300954282407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45935.300954282407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45935.300954282407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45935.300954282407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45935.300954282407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45935.300954282407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45935.300954282407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45935.300954282407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45935.300954282407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45935.300954282407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45935.300954282407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45935.300954282407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45935.300954282407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45935.300954282407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45935.300954282407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45935.300954282407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45935.300954282407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45935.300954282407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45935.300954282407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45935.300954282407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45935.300954282407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45935.300954282407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45935.300954282407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45935.300954282407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45935.300954282407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45935.300954282407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45935.300954282407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45935.300954282407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45935.300954282407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45935.300954282407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45935.300954282407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45935.300954282407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45935.300954282407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45935.300954282407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45935.300954282407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45935.300954282407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45935.300954282407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45935.300954282407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45935.300954282407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45935.300954282407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45935.300954282407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45935.300954282407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45935.300954282407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45935.300954282407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45935.300954282407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45935.300954282407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45935.300954282407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45935.300954282407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45935.300954282407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45935.300954282407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45935.300954282407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45935.300954282407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45935.300954282407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45935.300954282407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45935.300954282407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45935.300954282407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45935.300954282407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45935.300954282407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45935.300954282407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45935.300954282407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45935.300954282407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45935.300954282407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45935.300954282407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45935.300954282407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45935.300954282407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45935.300954282407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45935.300954282407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45935.300954282407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45935.300954282407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45935.300954282407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45935.300954282407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45935.300954282407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45935.300954282407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45935.300954282407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45935.300954282407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45935.300954282407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45935.300954282407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45935.300954282407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45935.300954282407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45935.300954282407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45935.300954282407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45935.300954282407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45935.300954282407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45935.300954282407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45935.300954282407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45935.300954282407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45935.300954282407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45935.300954282407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45935.300954282407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45935.300954282407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45935.300954282407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45935.300954282407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45935.300954282407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45935.300954282407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45935.300954282407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45935.300954282407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45935.300954282407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45935.300954282407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45935.300954282407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45935.300954282407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45935.300954282407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45935.300954282407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45935.300954282407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45935.300954282407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45935.300954282407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45935.300954282407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45935.300954282407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45935.300954282407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45935.300954282407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45935.300954282407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45935.300954282407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45935.300954282407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45935.300954282407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45935.300954282407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45935.300954282407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45935.300954282407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45935.300954282407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45935.300954282407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45935.300954282407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45935.300954282407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45935.300954282407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45935.300954282407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45935.300954282407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45935.300954282407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45935.300954282407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45935.300954282407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45935.300954282407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45935.300954282407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45935.300954282407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45935.300954282407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45935.300954282407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45935.300954282407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45935.300954282407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45935.300954282407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45935.300954282407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45935.300954282407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45935.300954282407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45935.300954282407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45935.300954282407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45935.300954282407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45935.300954282407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45935.300954282407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45935.300954282407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45935.300954282407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45935.300954282407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45935.300954282407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45935.300954282407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45935.300954282407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45935.300954282407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45935.300954282407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45935.300954282407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45935.300954282407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45935.300954282407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45935.300954282407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45935.300954282407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45935.300954282407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45935.300954282407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45935.300954282407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45935.300954282407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45935.300954282407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45935.300954282407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45935.300954282407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45935.300954282407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45935.300954282407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45935.300954282407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45935.300954282407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231.82023657407262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4.4106763888921705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0.59852361111552455</v>
      </c>
      <c r="H4" s="113">
        <v>45934.712175925924</v>
      </c>
      <c r="I4" s="110" t="str">
        <f>IFERROR(VLOOKUP(D4,DB!A:F,6,0),"")</f>
        <v>Generator-SG</v>
      </c>
      <c r="J4" s="110" t="str">
        <f>IFERROR(VLOOKUP(D4,DB!A:G,7,0),"")</f>
        <v>Dead</v>
      </c>
      <c r="K4" s="115" t="s">
        <v>39062</v>
      </c>
      <c r="L4" s="107" t="str">
        <f>IFERROR(VLOOKUP(D4,DB!A:I,9,0),"")</f>
        <v>Latis</v>
      </c>
    </row>
    <row r="5" spans="1:16" ht="31.5" customHeight="1">
      <c r="A5" s="110" t="s">
        <v>39063</v>
      </c>
      <c r="B5" s="110" t="str">
        <f>IFERROR(VLOOKUP(D5,DB!A:K,11,0),"")</f>
        <v>R4</v>
      </c>
      <c r="C5" s="111">
        <v>1</v>
      </c>
      <c r="D5" s="107" t="s">
        <v>27578</v>
      </c>
      <c r="E5" s="112" t="s">
        <v>38964</v>
      </c>
      <c r="F5" s="113">
        <v>45934.845833333333</v>
      </c>
      <c r="G5" s="114">
        <f ca="1">IFERROR(NOW()-F5,"")</f>
        <v>0.4551208333359682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34306</v>
      </c>
      <c r="E6" s="112" t="s">
        <v>38964</v>
      </c>
      <c r="F6" s="113">
        <v>45934.995312500003</v>
      </c>
      <c r="G6" s="114">
        <f ca="1">IFERROR(NOW()-F6,"")</f>
        <v>0.30564166666590609</v>
      </c>
      <c r="H6" s="113">
        <v>45934.989328703705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25891</v>
      </c>
      <c r="E7" s="112" t="s">
        <v>38964</v>
      </c>
      <c r="F7" s="113">
        <v>45935.156944444447</v>
      </c>
      <c r="G7" s="114">
        <f ca="1">IFERROR(NOW()-F7,"")</f>
        <v>0.14400972222210839</v>
      </c>
      <c r="H7" s="113">
        <v>45935.07104166667</v>
      </c>
      <c r="I7" s="110" t="str">
        <f>IFERROR(VLOOKUP(D7,DB!A:F,6,0),"")</f>
        <v>Generator-SG</v>
      </c>
      <c r="J7" s="110" t="str">
        <f>IFERROR(VLOOKUP(D7,DB!A:G,7,0),"")</f>
        <v>Good</v>
      </c>
      <c r="K7" s="115" t="s">
        <v>39068</v>
      </c>
      <c r="L7" s="107" t="str">
        <f>IFERROR(VLOOKUP(D7,DB!A:I,9,0),"")</f>
        <v>Latis</v>
      </c>
    </row>
    <row r="8" spans="1:16" ht="15" customHeight="1">
      <c r="A8" s="110" t="s">
        <v>39069</v>
      </c>
      <c r="B8" s="110" t="str">
        <f>IFERROR(VLOOKUP(D8,DB!A:K,11,0),"")</f>
        <v>R4</v>
      </c>
      <c r="C8" s="111">
        <v>1</v>
      </c>
      <c r="D8" s="107" t="s">
        <v>35912</v>
      </c>
      <c r="E8" s="112" t="s">
        <v>38964</v>
      </c>
      <c r="F8" s="113"/>
      <c r="G8" s="114">
        <f ca="1">IFERROR(NOW()-F8,"")</f>
        <v>45935.300954166669</v>
      </c>
      <c r="H8" s="113">
        <v>45935.157523148147</v>
      </c>
      <c r="I8" s="110" t="str">
        <f>IFERROR(VLOOKUP(D8,DB!A:F,6,0),"")</f>
        <v>Generator-SG</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45935.300954166669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45935.300954166669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45935.300954166669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45935.300954166669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45935.300954166669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45935.300954166669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45935.300954166669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45935.300954166669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45935.300954166669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45935.300954166669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45935.300954166669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45935.300954166669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45935.300954166669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45935.300954166669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45935.300954166669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45935.300954166669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45935.300954166669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45935.300954166669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45935.300954166669</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43.468894097219163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9.11207685185218</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45935.300954166669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45935.300954166669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45935.300954166669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45935.300954166669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45935.300954166669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45935.300954166669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45935.300954166669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45935.300954166669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45935.300954166669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45935.300954166669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45935.300954166669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45935.300954166669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45935.300954166669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45935.300954166669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45935.300954166669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45935.300954166669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45935.300954166669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45935.300954166669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45935.300954166669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45935.300954166669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45935.300954166669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45935.300954166669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45935.300954166669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45935.300954166669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45935.300954166669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45935.300954166669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45935.300954166669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45935.300954166669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45935.300954166669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45935.300954166669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45935.300954166669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45935.300954166669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45935.300954166669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45935.300954166669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45935.300954166669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45935.300954166669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45935.300954166669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45935.300954166669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45935.300954166669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45935.300954166669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45935.300954166669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45935.300954166669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45935.300954166669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45935.300954166669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45935.300954166669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45935.300954166669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45935.300954166669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45935.300954166669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45935.300954166669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45935.300954166669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45935.300954166669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45935.300954166669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45935.300954166669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45935.300954166669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45935.300954166669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45935.300954166669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45935.300954166669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45935.300954166669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45935.300954166669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45935.300954166669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45935.300954166669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45935.300954166669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45935.300954166669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45935.300954166669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45935.300954166669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45935.300954166669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45935.300954166669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45935.300954166669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45935.300954166669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45935.300954166669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45935.300954166669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45935.300954166669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45935.300954166669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45935.300954166669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45935.300954166669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45935.300954166669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45935.300954166669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45935.300954166669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45935.300954166669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45935.300954166669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45935.300954166669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45935.300954166669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45935.300954166669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45935.300954166669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45935.300954166669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45935.300954166669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45935.300954166669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45935.300954166669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45935.300954166669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45935.300954166669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45935.300954166669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45935.300954166669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45935.300954166669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45935.300954166669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45935.300954166669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45935.300954166669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45935.300954166669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45935.300954166669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45935.300954166669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45935.300954166669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45935.300954166669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45935.300954166669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45935.300954166669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45935.300954166669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45935.300954166669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45935.300954166669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45935.300954166669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45935.300954166669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45935.300954166669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45935.300954166669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45935.300954166669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45935.300954166669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45935.300954166669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45935.300954166669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45935.300954166669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45935.300954166669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45935.300954166669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45935.300954166669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45935.300954166669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45935.300954166669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45935.300954166669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45935.300954166669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45935.300954166669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45935.300954166669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45935.300954166669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45935.300954166669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45935.300954166669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45935.300954166669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45935.300954166669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45935.300954166669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45935.300954166669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45935.300954166669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45935.300954166669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45935.300954166669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45935.300954166669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45935.300954166669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45935.300954166669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45935.300954166669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45935.300954166669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45935.300954166669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45935.300954166669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45935.300954166669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45935.300954166669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45935.300954166669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45935.300954166669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45935.300954166669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45935.300954166669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45935.300954166669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45935.300954166669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45935.300954166669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45935.300954166669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45935.300954166669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45935.300954166669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45935.300954166669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45935.300954166669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45935.300954166669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45935.300954166669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45935.300954166669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45935.300954166669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45935.300954166669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45935.300954166669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45935.300954166669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45935.300954166669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45935.300954166669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45935.300954166669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45935.300954166669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45935.300954166669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45935.300954166669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45935.300954166669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45935.300954166669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45935.300954166669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45935.300954166669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45935.300954166669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45935.300954166669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45935.300954166669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45935.300954166669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45935.300954166669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45935.300954166669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1.4199819444474997</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8.5281069444463355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0.35870879629510455</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1.5956300925972755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2.0225000000209548E-2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45935.300954166669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45935.300954166669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45935.300954166669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45935.300954166669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45935.300954166669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45935.300954166669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45935.300954166669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45935.300954166669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45935.300954166669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45935.300954166669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45935.300954166669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45935.300954166669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45935.300954166669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45935.300954166669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45935.300954166669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45935.300954166669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45935.300954166669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45935.300954166669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45935.300954166669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45935.300954166669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45935.300954166669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45935.300954166669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45935.300954166669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45935.300954166669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45935.300954166669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45935.300954166669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45935.300954166669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45935.300954166669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45935.300954166669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45935.300954166669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45935.300954166669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45935.300954166669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45935.300954166669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45935.300954166669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45935.300954166669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45935.300954166669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45935.300954166669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45935.300954166669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45935.300954166669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45935.300954166669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45935.300954166669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45935.300954166669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45935.300954166669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45935.300954166669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45935.300954166669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45935.300954166669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45935.300954166669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45935.300954166669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45935.300954166669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45935.300954166669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45935.300954166669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45935.300954166669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45935.300954166669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45935.300954166669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45935.300954166669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45935.300954166669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45935.300954166669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45935.300954166669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45935.300954166669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45935.300954166669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45935.300954166669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45935.300954166669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45935.300954166669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45935.300954166669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45935.300954166669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45935.300954166669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45935.300954166669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45935.300954166669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45935.300954166669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45935.300954166669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45935.300954166669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45935.300954166669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45935.300954166669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45935.300954166669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45935.300954166669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45935.300954166669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45935.300954166669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45935.300954166669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45935.300954166669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45935.300954166669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45935.300954166669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45935.300954166669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45935.300954166669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45935.300954166669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45935.300954166669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45935.300954166669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45935.300954166669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45935.300954166669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45935.300954166669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45935.300954166669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45935.300954166669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45935.300954166669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45935.300954166669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45935.300954166669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45935.300954166669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45935.300954166669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45935.300954166669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45935.300954166669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45935.300954166669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45935.300954166669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45935.300954166669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45935.300954166669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45935.300954166669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45935.300954166669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45935.300954166669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45935.300954166669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45935.300954166669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45935.300954166669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45935.300954166669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45935.300954166669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45935.300954166669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45935.300954166669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45935.300954166669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45935.300954166669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45935.300954166669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45935.300954166669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45935.300954166669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45935.300954166669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45935.300954166669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45935.300954166669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45935.300954166669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45935.300954166669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45935.300954166669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45935.300954166669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45935.300954166669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45935.300954166669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45935.300954166669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45935.300954166669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45935.300954166669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45935.300954166669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45935.300954166669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45935.300954166669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45935.300954166669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45935.300954166669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45935.300954166669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45935.300954166669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45935.300954166669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45935.300954166669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45935.300954166669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45935.300954166669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45935.300954166669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45935.300954166669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45935.300954166669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45935.300954166669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45935.300954166669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45935.300954166669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45935.300954166669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45935.300954166669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45935.300954166669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45935.300954166669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45935.300954166669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45935.300954166669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45935.300954166669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45935.300954166669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45935.300954166669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45935.300954166669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45935.300954166669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45935.300954166669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45935.300954166669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45935.300954166669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45935.300954166669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45935.300954166669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45935.300954166669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45935.300954166669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45935.300954166669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45935.300954166669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45935.300954166669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45935.300954166669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45935.300954166669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45935.300954166669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45935.300954166669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45935.300954166669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45935.300954166669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45935.300954166669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45935.300954166669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45935.300954166669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45935.300954166669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45935.300954166669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45935.300954166669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45935.300954166669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45935.300954166669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45935.300954166669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45935.300954166669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45935.300954166669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45935.300954166669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45935.300954166669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45935.300954166669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45935.300954166669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45935.300954166669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45935.300954166669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45935.300954166669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45935.300954166669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45935.300954166669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45935.300954166669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45935.300954166669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45935.300954166669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45935.300954166669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45935.300954166669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45935.300954166669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45935.300954166669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45935.300954166669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45935.300954166669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45935.300954166669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45935.300954166669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45935.300954166669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45935.300954166669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45935.300954166669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45935.300954166669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45935.300954166669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45935.300954166669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45935.300954166669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45935.300954166669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45935.300954166669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45935.300954166669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45935.300954166669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45935.300954166669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45935.300954166669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45935.300954166669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45935.300954166669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45935.300954166669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45935.300954166669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45935.300954166669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45935.300954166669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45935.300954166669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45935.300954166669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45935.300954166669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45935.300954166669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45935.300954166669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45935.300954166669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45935.300954166669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45935.300954166669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45935.300954166669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45935.300954166669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45935.300954166669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45935.300954166669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45935.300954166669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45935.300954166669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45935.300954166669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45935.300954166669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45935.300954166669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45935.300954166669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45935.300954166669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45935.300954166669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45935.300954166669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45935.300954166669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45935.300954166669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45935.300954166669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45935.300954166669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45935.300954166669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45935.300954166669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45935.300954166669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45935.300954166669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45935.300954166669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45935.300954166669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45935.300954166669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45935.300954166669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45935.300954166669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45935.300954166669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45935.300954282407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45935.300954282407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45935.300954282407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45935.300954282407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45935.300954282407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45935.300954282407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45935.300954282407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45935.300954282407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45935.300954282407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45935.300954282407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45935.300954282407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45935.300954282407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45935.300954282407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45935.300954282407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45935.300954282407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45935.300954282407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45935.300954282407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45935.300954282407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45935.300954282407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45935.300954282407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45935.300954282407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45935.300954282407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45935.300954282407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45935.300954282407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45935.300954282407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45935.300954282407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45935.300954282407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45935.300954282407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45935.300954282407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45935.300954282407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45935.300954282407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45935.300954282407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45935.300954282407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45935.300954282407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45935.300954282407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45935.300954282407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45935.300954282407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45935.300954282407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