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01" documentId="13_ncr:1_{F6CB121F-512D-4AA6-A0C1-0FB36C537598}" xr6:coauthVersionLast="47" xr6:coauthVersionMax="47" xr10:uidLastSave="{3DA10C38-8AF4-4828-9060-5FA08387702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<sst xmlns="http://schemas.openxmlformats.org/spreadsheetml/2006/main" count="178569" uniqueCount="39070">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</sst>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286.9380306712992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6.442718171296292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0.19774131944723194</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45949.886456597225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45949.886456597225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45949.886456597225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45949.886456597225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45949.886456597225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45949.886456597225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45949.886456597225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45949.886456597225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45949.886456597225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45949.886456597225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45949.886456597225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45949.886456597225</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45949.886456597225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45949.886456597225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45949.886456597225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45949.886456597225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45949.886456597225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45949.886456597225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45949.886456597225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45949.886456597225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45949.886456597225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45949.886456597225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45949.886456597225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45949.886456597225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45949.886456597225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45949.886456597225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45949.886456597225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45949.886456597225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45949.886456597225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45949.886456597225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45949.886456597225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45949.886456597225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45949.886456597225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45949.886456597225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45949.886456597225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45949.886456597225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45949.886456597225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45949.886456597225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45949.886456597225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45949.886456597225</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45949.886456597225</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45949.886456597225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45949.886456597225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45949.886456597225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45949.886456597225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45949.886456597225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45949.886456597225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45949.886456597225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45949.886456597225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45949.886456597225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45949.886456597225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45949.886456597225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45949.886456597225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45949.886456597225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45949.886456597225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45949.886456597225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45949.886456597225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45949.886456597225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45949.886456597225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45949.886456597225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45949.886456597225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45949.886456597225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45949.886456597225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45949.886456597225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45949.886456597225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45949.886456597225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45949.886456597225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45949.886456597225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45949.886456597225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45949.886456597225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45949.886456597225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45949.886456597225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45949.886456597225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45949.886456597225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45949.886456597225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45949.886456597225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45949.886456597225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45949.886456597225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45949.886456597225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45949.886456597225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45949.886456597225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45949.886456597225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45949.886456597225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45949.886456597225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45949.886456597225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45949.886456597225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45949.886456597225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45949.886456597225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45949.886456597225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45949.886456597225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45949.886456597225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45949.886456597225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45949.886456597225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45949.886456597225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45949.886456597225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45949.886456597225</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45949.886456597225</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B5B27BBF-6E12-4BC5-8ABE-60E52C44AEE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143.15937326389394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124.88661863426387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5.390681134260376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45949.886456597225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45949.886456597225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45949.886456597225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45949.886456597225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45949.886456597225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45949.886456597225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45949.886456597225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45949.886456597225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45949.886456597225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45949.886456597225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45949.886456597225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45949.886456597225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45949.886456597225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45949.886456597225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45949.886456597225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45949.886456597225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45949.886456597225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45949.886456597225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45949.886456597225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45949.886456597225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45949.886456597225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45949.886456597225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45949.886456597225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45949.886456597225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45949.886456597225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45949.886456597225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45949.886456597225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45949.886456597225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45949.886456597225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45949.886456597225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45949.886456597225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45949.886456597225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45949.886456597225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45949.886456597225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45949.886456597225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45949.886456597225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45949.886456597225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45949.886456597225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45949.886456597225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45949.886456597225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45949.886456597225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45949.886456597225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45949.886456597225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45949.886456597225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45949.886456597225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45949.886456597225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45949.886456597225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45949.886456597225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45949.886456597225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45949.886456597225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45949.886456597225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45949.886456597225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45949.886456597225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45949.886456597225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45949.886456597225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45949.886456597225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45949.886456597225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45949.886456597225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45949.886456597225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45949.886456597225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45949.886456597225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45949.886456597225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45949.886456597225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45949.886456597225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45949.886456597225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45949.886456597225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45949.886456597225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45949.886456597225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45949.886456597225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45949.886456597225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45949.886456597225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45949.886456597225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45949.886456597225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45949.886456597225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45949.886456597225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45949.886456597225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45949.886456597225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45949.886456597225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45949.886456597225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45949.886456597225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45949.886456597225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45949.886456597225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45949.886456597225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45949.886456597225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45949.886456597225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45949.886456597225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45949.886456597225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45949.886456597225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45949.886456597225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45949.886456597225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45949.886456597225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45949.886456597225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45949.886456597225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45949.886456597225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45949.886456597225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45949.886456597225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45949.886456597225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45949.886456597225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45949.886456597225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45949.886456597225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45949.886456597225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45949.886456597225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45949.886456597225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45949.886456597225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45949.886456597225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45949.886456597225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45949.886456597225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45949.886456597225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45949.886456597225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45949.886456597225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45949.886456597225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45949.886456597225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45949.886456597225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45949.886456597225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45949.886456597225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45949.886456597225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45949.886456597225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45949.886456597225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45949.886456597225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45949.886456597225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45949.886456597225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45949.886456597225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45949.886456597225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45949.886456597225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45949.886456597225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45949.886456597225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45949.886456597225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45949.886456597225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45949.886456597225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45949.886456597225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45949.886456597225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45949.886456597225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45949.886456597225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45949.886456597225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45949.886456597225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45949.886456597225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45949.886456597225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45949.886456597225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45949.886456597225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45949.886456597225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45949.886456597225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45949.886456597225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45949.886456597225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45949.886456597225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45949.886456597225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45949.886456597225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45949.886456597225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45949.886456597225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45949.886456597225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45949.886456597225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45949.886456597225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45949.886456597225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45949.886456597225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45949.886456597225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45949.886456597225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45949.886456597225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45949.886456597225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45949.886456597225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45949.886456597225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45949.886456597225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45949.886456597225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45949.886456597225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45949.886456597225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45949.886456597225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45949.886456597225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45949.886456597225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45949.886456597225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45949.886456597225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45949.886456597225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45949.886456597225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45949.886456597225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45949.886456597225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45949.886456597225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45949.886456597225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45949.886456597225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45949.886456597225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45949.886456597225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45949.886456597225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45949.886456597225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45949.886456597225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45949.886456597225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45949.886456597225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45949.886456597225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45949.886456597225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45949.886456597225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45949.886456597225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45949.886456597225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45949.886456597225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45949.886456597225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45949.886456597225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45949.886456597225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45949.886456597225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45949.886456597225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45949.886456597225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45949.886456597225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45949.886456597225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45949.886456597225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45949.886456597225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45949.886456597225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45949.886456597225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45949.886456597225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45949.886456597225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45949.886456597225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45949.886456597225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45949.886456597225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45949.886456597225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45949.886456597225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45949.886456597225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45949.886456597225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45949.886456597225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45949.886456597225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45949.886456597225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45949.886456597225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45949.886456597225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45949.886456597225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45949.886456597225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45949.886456597225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45949.886456597225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45949.886456597225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45949.886456597225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45949.886456597225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45949.886456597225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45949.886456597225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45949.886456597225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45949.886456597225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45949.886456597225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45949.886456597225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45949.886456597225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45949.886456597225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45949.886456597225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45949.886456597225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45949.886456597225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45949.886456597225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45949.886456597225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45949.886456597225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45949.886456597225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45949.886456597225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45949.886456597225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45949.886456597225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45949.886456597225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45949.886456597225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45949.886456597225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45949.886456597225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45949.886456597225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45949.886456597225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45949.886456597225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45949.886456597225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45949.886456597225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45949.886456597225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45949.886456597225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45949.886456597225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45949.886456597225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45949.886456597225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45949.886456597225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45949.886456597225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45949.886456597225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45949.886456597225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45949.886456597225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45949.886456597225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45949.886456597225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45949.886456597225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45949.886456597225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45949.886456597225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45949.886456597225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45949.886456597225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45949.886456597225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45949.886456597225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45949.886456597225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45949.886456597225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45949.886456597225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45949.886456597225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45949.886456597225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45949.886456597225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45949.886456597225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45949.886456597225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45949.886456597225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45949.886456597225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45949.886456597225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45949.886456597225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45949.886456597225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45949.886456597225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45949.886456597225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45949.886456597225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45949.886456597225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45949.886456597225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45949.886456597225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45949.886456597225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45949.886456597225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45949.886456597225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45949.886456597225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45949.886456597225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45949.886456597225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45949.886456597225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45949.886456597225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45949.886456597225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45949.886456597225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45949.886456597225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45949.886456597225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45949.886456597225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45949.886456597225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45949.886456597225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45949.886456597225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45949.886456597225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45949.886456597225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45949.886456597225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45949.886456597225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45949.886456597225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45949.886456597225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45949.886456597225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45949.886456597225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45949.886456597225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45949.886456597225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45949.886456597225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45949.886456597225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45949.886456597225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45949.886456597225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45949.886456597225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45949.886456597225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45949.886456597225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45949.886456597225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45949.886456597225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45949.886456597225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45949.886456597225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45949.886456597225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45949.886456597225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45949.886456597225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45949.886456597225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45949.886456597225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45949.886456597225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45949.886456597225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45949.886456597225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45949.886456597225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45949.886456597225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45949.886456597225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45949.886456597225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45949.886456597225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45949.886456597225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45949.886456597225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45949.886456597225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45949.886456597225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45949.886456597225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45949.886456597225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45949.886456597225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45949.886456597225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45949.886456597225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45949.886456597225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45949.886456597225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45949.886456597225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45949.886456597225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45949.886456597225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45949.886456597225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45949.886456597225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45949.886456597225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45949.886456597225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45949.886456597225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45949.886456597225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45949.886456597225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45949.886456597225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45949.886456597225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45949.886456597225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45949.886456597225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45949.886456597225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45949.886456597225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45949.886456597225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45949.886456597225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45949.886456597225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45949.886456597225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45949.886456597225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45949.886456597225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45949.886456597225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45949.886456597225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45949.886456597225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45949.886456597225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45949.886456597225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45949.886456597225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45949.886456597225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45949.886456597225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45949.886456597225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45949.886456597225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45949.886456597225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45949.886456597225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45949.886456597225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45949.886456597225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45949.886456597225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45949.886456597225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45949.886456597225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45949.886456597225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45949.886456597225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45949.886456597225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45949.886456597225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45949.886456597225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45949.886456597225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45949.886456597225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45949.886456597225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45949.886456597225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45949.886456597225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45949.886456597225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45949.886456597225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45949.886456597225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45949.886456597225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45949.886456597225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45949.886456597225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45949.886456597225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45949.886456597225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45949.886456597225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45949.886456597225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45949.886456597225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45949.886456597225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45949.886456597225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45949.886456597225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45949.886456597225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45949.886456597225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45949.886456597225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45949.886456597225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45949.886456597225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45949.886456597225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45949.886456597225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45949.886456597225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45949.886456597225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45949.886456597225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45949.886456597225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45949.886456597225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45949.886456597225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45949.886456597225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45949.886456597225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45949.886456597225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45949.886456597225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45949.886456597225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45949.886456597225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45949.886456597225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45949.886456597225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45949.886456597225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45949.886456597225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45949.886456597225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45949.886456597225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45949.886456597225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45949.886456597225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45949.886456597225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45949.886456597225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45949.886456597225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45949.886456597225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45949.886456597225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45949.886456597225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45949.886456597225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45949.886456597225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45949.886456597225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45949.886456597225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45949.886456597225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45949.886456597225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45949.886456597225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45949.886456597225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45949.886456597225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45949.886456597225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45949.886456597225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45949.886456597225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45949.886456597225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45949.886456597225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45949.886456597225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45949.886456597225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45949.886456597225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45949.886456597225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45949.886456597225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45949.886456597225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45949.886456597225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45949.886456597225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45949.886456597225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45949.886456597225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45949.886456597225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45949.886456597225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45949.886456597225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45949.886456597225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45949.886456597225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45949.886456597225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45949.886456597225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45949.886456597225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45949.886456597225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45949.886456597225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45949.886456597225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45949.886456597225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45949.886456597225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45949.886456597225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45949.886456597225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45949.886456597225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45949.886456597225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45949.886456597225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45949.886456597225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45949.886456597225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45949.886456597225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45949.886456597225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45949.886456597225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45949.886456597225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45949.886456597225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45949.886456597225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45949.886456597225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45949.886456597225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45949.886456597225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45949.886456597225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45949.886456597225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45949.886456597225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45949.886456597225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45949.886456597225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45949.886456597225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45949.886456597225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45949.886456597225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45949.886456597225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45949.886456597225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45949.886456597225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45949.886456597225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45949.886456597225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45949.886456597225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45949.886456597225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45949.886456597225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45949.886456597225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45949.886456597225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45949.886456597225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45949.886456597225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45949.886456597225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45949.886456597225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45949.886456597225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45949.886456597225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45949.886456597225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45949.886456597225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45949.886456597225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45949.886456597225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45949.886456597225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45949.886456597225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45949.886456597225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45949.886456597225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45949.886456597225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45949.886456597225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45949.886456597225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45949.886456597225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45949.886456597225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45949.886456597225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45949.886456597225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45949.886456597225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45949.886456597225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45949.886456597225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45949.886456597225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45949.886456597225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45949.886456597225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45949.886456597225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45949.886456597225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45949.886456597225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45949.886456597225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45949.886456597225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45949.886456597225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45949.886456597225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45949.886456597225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45949.886456597225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45949.886456597225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45949.886456597225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45949.886456597225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45949.886456597225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45949.886456597225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45949.886456597225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45949.886456597225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45949.886456597225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45949.886456597225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45949.886456597225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45949.886456597225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45949.886456597225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45949.886456597225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45949.886456597225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45949.886456597225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45949.886456597225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45949.886456597225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45949.886456597225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45949.886456597225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45949.886456597225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45949.886456597225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45949.886456597225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45949.886456597225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45949.886456597225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45949.886456597225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45949.886456597225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45949.886456597225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45949.886456597225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45949.886456597225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45949.886456597225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45949.886456597225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45949.886456597225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45949.886456597225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45949.886456597225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45949.886456597225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45949.886456597225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45949.886456597225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45949.886456597225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45949.886456597225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45949.886456597225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45949.886456597225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45949.886456597225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45949.886456597225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45949.886456597225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45949.886456597225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45949.886456597225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45949.886456597225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45949.886456597225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45949.886456597225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45949.886456597225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45949.886456597225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45949.886456597225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45949.886456597225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45949.886456597225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45949.886456597225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45949.886456597225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45949.886456597225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45949.886456597225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45949.886456597225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45949.886456597225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45949.886456597225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45949.886456597225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45949.886456597225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45949.886456597225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45949.886456597225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45949.886456597225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45949.886456597225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45949.886456597225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45949.886456597225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45949.886456597225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45949.886456597225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45949.886456597225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45949.886456597225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45949.886456597225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45949.886456597225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45949.886456597225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45949.886456597225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45949.886456597225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45949.886456597225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45949.886456597225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45949.886456597225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45949.886456597225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45949.886456597225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45949.886456597225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45949.886456597225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45949.886456597225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45949.886456597225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45949.886456597225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45949.886456597225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45949.886456597225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45949.886456597225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45949.886456597225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45949.886456597225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45949.886456597225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45949.886456597225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45949.886456597225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45949.886456597225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45949.886456597225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45949.886456597225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45949.886456597225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45949.886456597225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45949.886456597225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45949.886456597225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45949.886456597225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45949.886456597225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45949.886456597225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45949.886456597225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45949.886456597225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45949.886456597225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45949.886456597225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45949.886456597225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45949.886456597225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45949.886456597225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45949.886456597225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45949.886456597225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45949.886456597225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45949.886456597225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45949.886456597225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45949.886456597225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45949.886456597225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45949.886456597225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45949.886456597225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45949.886456597225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45949.886456597225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45949.886456597225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45949.886456597225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45949.886456597225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45949.886456597225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45949.886456597225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45949.886456597225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45949.886456597225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45949.886456597225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45949.886456597225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45949.886456597225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45949.886456597225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45949.886456597225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45949.886456597225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45949.886456597225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45949.886456597225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45949.886456597225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45949.886456597225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45949.886456597225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45949.886456597225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45949.886456597225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45949.886456597225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45949.886456597225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45949.886456597225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45949.886456597225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45949.886456597225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45949.886456597225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45949.886456597225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45949.886456597225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45949.886456597225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45949.886456597225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45949.886456597225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45949.886456597225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45949.886456597225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45949.886456597225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45949.886456597225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45949.886456597225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45949.886456597225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45949.886456597225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45949.886456597225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45949.886456597225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45949.886456597225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45949.886456597225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45949.886456597225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45949.886456597225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45949.886456597225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45949.886456597225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45949.886456597225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45949.886456597225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45949.886456597225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45949.886456597225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45949.886456597225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45949.886456597225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45949.886456597225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45949.886456597225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45949.886456597225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45949.886456597225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45949.886456597225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45949.886456597225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45949.886456597225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45949.886456597225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45949.886456597225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45949.886456597225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45949.886456597225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45949.886456597225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45949.886456597225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45949.886456597225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45949.886456597225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45949.886456597225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45949.886456597225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45949.886456597225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45949.886456597225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45949.886456597225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45949.886456597225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45949.886456597225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45949.886456597225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45949.886456597225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45949.886456597225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45949.886456597225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45949.886456597225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45949.886456597225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45949.886456597225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45949.886456597225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45949.886456597225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45949.886456597225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45949.886456597225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45949.886456597225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45949.886456597225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45949.886456597225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45949.886456597225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45949.886456597225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45949.886456597225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45949.886456597225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45949.886456597225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45949.886456597225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45949.886456597225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45949.886456597225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45949.886456597225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45949.886456597225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45949.886456597225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45949.886456597225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45949.886456597225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45949.886456597225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45949.886456597225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45949.886456597225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45949.886456597225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45949.886456597225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45949.886456597225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45949.886456597225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45949.886456597225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45949.886456597225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45949.886456597225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45949.886456597225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45949.886456597225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45949.886456597225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45949.886456597225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45949.886456597225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45949.886456597225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45949.886456597225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45949.886456597225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45949.886456597225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45949.886456597225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45949.886456597225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45949.886456597225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45949.886456597225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45949.886456597225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45949.886456597225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45949.886456597225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45949.886456597225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45949.886456597225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45949.886456597225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45949.886456597225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45949.886456597225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45949.886456597225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45949.886456597225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45949.886456597225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45949.886456597225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45949.886456597225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45949.886456597225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45949.886456597225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45949.886456597225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45949.886456597225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45949.886456597225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45949.886456597225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45949.886456597225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45949.886456597225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45949.886456597225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45949.886456597225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45949.886456597225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45949.886456597225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45949.886456597225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45949.886456597225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45949.886456597225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45949.886456597225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45949.886456597225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45949.886456597225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45949.886456597225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45949.886456597225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45949.886456597225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45949.886456597225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45949.886456597225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45949.886456597225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45949.886456597225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45949.886456597225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45949.886456597225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45949.886456597225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45949.886456597225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45949.886456597225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45949.886456597225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45949.886456597225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45949.886456597225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45949.886456597225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45949.886456597225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45949.886456597225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45949.886456597225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45949.886456597225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45949.886456597225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45949.886456597225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45949.886456597225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45949.886456597225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45949.886456597225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45949.886456597225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45949.886456597225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45949.886456597225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45949.886456597225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45949.886456597225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45949.886456597225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45949.886456597225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45949.886456597225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45949.886456597225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45949.886456597225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45949.886456597225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45949.886456597225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45949.886456597225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45949.886456597225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45949.886456597225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45949.886456597225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45949.886456597225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45949.886456597225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45949.886456597225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45949.886456597225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45949.886456597225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45949.886456597225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45949.886456597225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45949.886456597225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45949.886456597225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45949.886456597225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45949.886456597225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45949.886456597225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45949.886456597225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45949.886456597225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45949.886456597225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45949.886456597225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45949.886456597225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45949.886456597225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45949.886456597225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45949.886456597225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45949.886456597225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45949.886456597225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45949.886456597225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45949.886456597225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45949.886456597225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45949.886456597225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45949.886456597225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45949.886456597225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45949.886456597225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45949.886456597225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45949.886456597225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45949.886456597225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45949.886456597225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45949.886456597225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45949.886456597225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45949.886456597225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45949.886456597225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45949.886456597225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45949.886456597225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45949.886456597225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45949.886456597225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45949.886456597225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45949.886456597225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45949.886456597225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45949.886456597225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45949.886456597225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45949.886456597225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45949.886456597225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45949.886456597225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45949.886456597225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45949.886456597225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45949.886456597225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45949.886456597225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45949.886456597225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45949.886456597225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45949.886456597225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45949.886456597225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45949.886456597225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45949.886456597225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45949.886456597225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45949.886456597225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45949.886456597225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45949.886456597225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45949.886456597225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45949.886456597225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45949.886456597225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45949.886456597225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45949.886456597225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45949.886456597225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45949.886456597225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45949.886456597225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45949.886456597225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45949.886456597225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45949.886456597225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45949.886456597225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45949.886456597225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45949.886456597225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45949.886456597225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45949.886456597225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45949.886456597225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45949.886456597225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45949.886456597225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45949.886456597225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45949.886456597225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45949.886456597225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45949.886456597225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45949.886456597225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45949.886456597225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45949.886456597225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45949.886456597225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45949.886456597225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45949.886456597225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45949.886456597225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45949.886456597225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45949.886456597225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45949.886456597225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45949.886456597225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45949.886456597225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45949.886456597225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45949.886456597225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45949.886456597225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45949.886456597225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45949.886456597225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45949.886456597225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45949.886456597225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45949.886456597225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45949.886456597225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45949.886456597225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45949.886456597225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45949.886456597225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45949.886456597225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45949.886456597225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45949.886456597225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45949.886456597225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45949.886456597225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45949.886456597225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45949.886456597225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45949.886456597225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45949.886456597225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45949.886456597225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45949.886456597225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45949.886456597225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45949.886456597225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45949.886456597225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45949.886456597225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45949.886456597225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45949.886456597225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45949.886456597225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45949.886456597225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45949.886456597225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45949.886456597225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45949.886456597225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45949.886456597225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45949.886456597225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45949.886456597225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45949.886456597225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45949.886456597225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45949.886456597225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45949.886456597225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45949.886456597225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45949.886456597225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45949.886456597225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45949.886456597225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45949.886456597225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45949.886456597225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45949.886456597225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45949.886456597225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45949.886456597225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45949.886456597225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45949.886456597225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45949.886456597225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45949.886456597225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45949.886456597225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45949.886456597225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45949.886456597225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45949.886456597225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45949.886456597225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45949.886456597225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45949.886456597225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45949.886456597225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45949.886456597225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45949.886456597225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45949.886456597225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45949.886456597225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45949.886456597225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45949.886456597225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45949.886456597225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45949.886456597225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45949.886456597225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45949.886456597225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45949.886456597225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45949.886456597225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45949.886456597225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45949.886456597225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45949.886456597225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45949.886456597225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45949.886456597225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45949.886456597225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45949.886456597225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45949.886456597225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45949.886456597225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45949.886456597225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45949.886456597225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45949.886456597225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45949.886456597225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45949.886456597225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45949.886456597225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45949.886456597225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45949.886456597225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45949.886456597225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45949.886456597225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45949.886456597225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45949.886456597225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45949.886456597225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45949.886456597225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45949.886456597225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45949.886456597225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45949.886456597225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45949.886456597225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45949.886456597225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45949.886456597225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45949.886456597225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45949.886456597225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45949.886456597225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45949.886456597225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45949.886456597225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45949.886456597225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45949.886456597225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45949.886456597225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45949.886456597225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45949.886456597225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45949.886456597225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45949.886456597225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45949.886456597225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45949.886456597225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45949.886456597225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45949.886456597225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45949.886456597225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45949.886456597225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45949.886456597225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45949.886456597225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45949.886456597225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45949.886456597225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45949.886456597225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45949.886456597225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45949.886456597225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45949.886456597225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45949.886456597225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45949.886456597225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45949.886456597225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45949.886456597225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45949.886456597225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45949.886456597225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45949.886456597225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45949.886456597225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45949.886456597225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45949.886456597225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45949.886456597225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45949.886456597225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45949.886456597225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45949.886456597225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45949.886456597225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45949.886456597225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45949.886456597225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45949.886456597225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45949.886456597225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45949.886456597225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45949.886456597225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45949.886456597225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45949.886456597225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45949.886456597225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45949.886456597225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45949.886456597225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45949.886456597225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45949.886456597225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45949.886456597225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45949.886456597225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45949.886456597225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45949.886456597225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45949.886456597225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45949.886456597225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45949.886456597225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45949.886456597225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45949.886456597225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45949.886456597225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45949.886456597225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45949.886456597225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45949.886456597225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45949.886456597225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45949.886456597225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45949.886456597225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45949.886456597225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45949.886456597225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45949.886456597225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45949.886456597225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45949.886456597225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45949.886456597225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45949.886456597225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45949.886456597225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45949.886456597225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45949.886456597225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45949.886456597225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45949.886456597225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45949.886456597225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45949.886456597225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45949.886456597225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45949.886456597225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45949.886456597225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45949.886456597225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45949.886456597225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45949.886456597225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45949.886456597225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45949.886456597225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45949.886456597225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45949.886456597225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45949.886456597225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45949.886456597225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45949.886456597225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45949.886456597225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45949.886456597225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45949.886456597225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45949.886456597225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45949.886456597225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45949.886456597225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45949.886456597225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45949.886456597225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45949.886456597225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45949.886456597225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45949.886456597225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45949.886456597225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45949.886456597225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45949.886456597225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45949.886456597225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45949.886456597225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45949.886456597225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45949.886456597225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45949.886456597225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45949.886456597225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45949.886456597225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45949.886456597225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45949.886456597225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45949.886456597225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45949.886456597225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45949.886456597225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45949.886456597225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45949.886456597225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45949.886456597225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45949.886456597225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45949.886456597225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45949.886456597225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45949.886456597225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45949.886456597225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45949.886456597225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45949.886456597225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45949.886456597225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45949.886456597225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45949.886456597225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45949.886456597225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45949.886456597225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45949.886456597225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45949.886456597225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45949.886456597225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45949.886456597225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45949.886456597225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45949.886456597225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45949.886456597225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45949.886456597225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45949.886456597225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45949.886456597225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45949.886456597225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45949.886456597225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45949.886456597225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45949.886456597225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45949.886456597225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45949.886456597225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45949.886456597225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45949.886456597225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45949.886456597225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45949.886456597225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246.40573900462914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45949.886456597225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45949.886456597225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45949.886456597225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45949.886456597225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45949.886456597225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45949.886456597225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45949.886456597225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45949.886456597225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45949.886456597225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45949.886456597225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45949.886456597225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45949.886456597225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45949.886456597225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45949.886456597225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45949.886456597225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45949.886456597225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45949.886456597225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45949.886456597225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45949.886456597225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45949.886456597225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45949.886456597225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45949.886456597225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45949.886456597225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45949.886456597225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45949.886456597225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45949.886456597225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45949.886456597225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45949.886456597225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45949.886456597225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45949.886456597225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45949.886456597225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45949.886456597225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45949.886456597225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45949.886456597225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45949.886456597225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45949.886456597225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45949.886456597225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45949.886456597225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45949.886456597225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45949.886456597225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45949.886456597225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45949.886456597225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45949.886456597225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45949.886456597225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45949.886456597225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45949.886456597225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45949.886456597225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45949.886456597225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45949.886456597225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45949.886456597225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45949.886456597225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45949.886456597225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45949.886456597225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45949.886456597225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45949.886456597225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45949.886456597225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45949.886456597225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45949.886456597225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45949.886456597225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45949.886456597225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45949.886456597225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45949.886456597225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45949.886456597225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45949.886456597225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45949.886456597225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45949.886456597225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45949.886456597225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45949.886456597225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45949.886456597225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45949.886456597225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45949.886456597225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45949.886456597225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45949.886456597225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45949.886456597225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45949.886456597225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45949.886456597225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45949.886456597225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45949.886456597225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45949.886456597225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45949.886456597225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45949.886456597225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45949.886456597225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45949.886456597225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45949.886456597225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45949.886456597225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45949.886456597225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45949.886456597225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45949.886456597225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45949.886456597225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45949.886456597225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45949.886456597225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45949.886456597225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45949.886456597225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45949.886456597225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45949.886456597225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45949.886456597225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45949.886456597225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45949.886456597225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45949.886456597225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45949.886456597225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45949.886456597225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45949.886456597225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45949.886456597225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45949.886456597225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45949.886456597225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45949.886456597225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45949.886456597225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45949.886456597225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45949.886456597225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45949.886456597225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45949.886456597225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45949.886456597225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45949.886456597225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45949.886456597225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45949.886456597225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45949.886456597225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45949.886456597225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45949.886456597225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45949.886456597225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45949.886456597225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45949.886456597225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45949.886456597225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45949.886456597225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45949.886456597225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45949.886456597225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45949.886456597225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45949.886456597225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45949.886456597225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45949.886456597225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45949.886456597225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45949.886456597225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45949.886456597225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45949.886456597225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45949.886456597225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45949.886456597225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45949.886456597225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45949.886456597225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45949.886456597225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45949.886456597225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45949.886456597225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45949.886456597225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45949.886456597225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45949.886456597225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45949.886456597225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45949.886456597225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45949.886456597225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45949.886456597225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45949.886456597225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45949.886456597225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45949.886456597225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45949.886456597225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45949.886456597225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45949.886456597225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45949.886456597225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45949.886456597225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45949.886456597225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45949.886456597225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45949.886456597225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45949.886456597225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45949.886456597225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45949.886456597225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45949.886456597225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45949.886456597225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45949.886456597225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45949.886456597225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45949.886456597225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45949.886456597225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45949.886456597225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45949.886456597225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45949.886456597225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45949.886456597225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45949.886456597225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45949.886456597225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45949.886456597225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45949.886456597225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45949.886456597225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45949.886456597225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45949.886456597225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45949.886456597225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45949.886456597225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45949.886456597225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45949.886456597225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45949.886456597225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45949.886456597225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45949.886456597225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45949.886456597225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45949.886456597225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45949.886456597225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45949.886456597225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45949.886456597225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45949.886456597225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45949.886456597225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45949.886456597225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45949.886456597225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45949.886456597225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45949.886456597225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45949.886456597225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45949.886456597225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45949.886456597225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45949.886456597225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45949.886456597225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45949.886456597225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45949.886456597225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45949.886456597225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45949.886456597225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45949.886456597225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45949.886456597225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45949.886456597225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45949.886456597225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45949.886456597225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45949.886456597225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45949.886456597225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45949.886456597225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45949.886456597225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45949.886456597225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45949.886456597225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45949.886456597225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45949.886456597225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45949.886456597225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45949.886456597225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45949.886456597225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45949.886456597225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45949.886456597225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45949.886456597225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45949.886456597225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45949.886456597225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45949.886456597225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45949.886456597225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45949.886456597225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45949.886456597225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45949.886456597225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45949.886456597225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45949.886456597225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45949.886456597225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45949.886456597225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45949.886456597225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45949.886456597225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45949.886456597225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45949.886456597225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45949.886456597225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45949.886456597225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45949.886456597225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45949.886456597225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45949.886456597225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45949.886456597225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45949.886456597225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45949.886456597225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45949.886456597225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45949.886456597225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45949.886456597225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45949.886456597225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45949.886456597225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45949.886456597225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45949.886456597225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45949.886456597225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45949.886456597225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45949.886456597225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45949.886456597225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45949.886456597225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45949.886456597225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45949.886456597225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45949.886456597225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45949.886456597225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45949.886456597225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45949.886456597225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45949.886456597225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45949.886456597225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45949.886456597225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45949.886456597225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45949.886456597225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45949.886456597225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45949.886456597225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45949.886456597225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45949.886456597225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45949.886456597225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45949.886456597225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45949.886456597225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45949.886456597225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45949.886456597225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45949.886456597225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45949.886456597225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45949.886456597225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45949.886456597225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45949.886456597225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45949.886456597225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45949.886456597225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45949.886456597225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45949.886456597225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45949.886456597225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45949.886456597225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45949.886456597225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45949.886456597225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45949.886456597225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45949.886456597225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45949.886456597225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45949.886456597225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45949.886456597225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45949.886456597225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45949.886456597225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45949.886456597225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45949.886456597225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45949.886456597225</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45949.886456597225</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58.054396412037022</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23.697579282408697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5.1148825231502997</v>
      </c>
      <c r="H4" s="38">
        <v>45944.676192129627</v>
      </c>
      <c r="I4" s="37" t="str">
        <f>IFERROR(VLOOKUP(D4,DB!A:F,6,0),"")</f>
        <v>SCECO</v>
      </c>
      <c r="J4" s="37" t="str">
        <f>IFERROR(VLOOKUP(D4,DB!A:G,7,0),"")</f>
        <v>Dead</v>
      </c>
      <c r="K4" s="37" t="s">
        <v>39063</v>
      </c>
      <c r="L4" s="37" t="str">
        <f>IFERROR(VLOOKUP(D4,DB!A:I,9,0),"")</f>
        <v>Latis</v>
      </c>
    </row>
    <row r="5" spans="1:13" ht="30.75">
      <c r="A5" s="163" t="s">
        <v>39064</v>
      </c>
      <c r="B5" s="163" t="str">
        <f>IFERROR(VLOOKUP(D5,DB!A:K,11,0),"")</f>
        <v>R5</v>
      </c>
      <c r="C5" s="163">
        <v>1</v>
      </c>
      <c r="D5" s="163" t="s">
        <v>34747</v>
      </c>
      <c r="E5" s="163" t="s">
        <v>39047</v>
      </c>
      <c r="F5" s="164">
        <v>45948.661111111112</v>
      </c>
      <c r="G5" s="165">
        <f ca="1">IFERROR(NOW()-F5,"")</f>
        <v>1.2253450231437455</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45949.886456134256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45949.886456134256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45949.886456134256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45949.886456134256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45949.886456134256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45949.886456134256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45949.886456134256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45949.886456134256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45949.886456134256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45949.886456134256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45949.886456134256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45949.886456134256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45949.886456134256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45949.886456134256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45949.886456134256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45949.886456134256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45949.886456134256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45949.886456134256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45949.886456134256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45949.886456134256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45949.886456134256</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45949.886456134256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45949.886456134256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45949.886456134256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45949.886456134256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45949.886456134256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45949.886456134256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45949.886456134256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45949.886456134256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45949.886456134256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45949.886456134256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45949.886456134256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45949.886456134256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45949.886456134256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45949.886456134256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45949.886456134256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45949.886456134256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45949.886456134256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45949.886456134256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45949.886456134256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45949.886456134256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45949.886456134256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45949.886456134256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45949.886456134256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45949.886456134256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45949.886456134256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45949.886456134256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45949.886456134256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45949.886456134256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45949.886456134256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45949.886456134256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45949.886456134256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45949.886456134256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45949.886456134256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45949.886456134256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45949.886456134256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45949.886456134256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45949.886456134256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45949.886456134256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45949.886456134256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45949.886456134256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45949.886456134256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45949.886456134256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45949.886456134256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45949.886456134256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45949.886456134256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45949.886456134256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45949.886456134256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45949.886456134256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45949.886456134256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45949.886456134256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45949.886456134256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45949.886456134256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45949.886456134256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45949.886456134256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45949.886456134256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45949.886456134256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45949.886456134256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45949.886456134256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45949.886456134256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45949.886456134256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45949.886456134256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45949.886456134256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45949.886456134256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45949.886456134256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45949.886456134256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45949.886456134256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45949.886456134256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45949.886456134256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45949.886456134256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45949.886456134256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45949.886456134256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45949.886456134256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45949.886456134256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45949.886456134256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45949.886456134256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45949.886456134256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45949.886456134256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45949.886456134256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45949.886456134256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45949.886456134256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45949.886456134256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45949.886456134256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45949.886456134256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45949.886456134256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45949.886456134256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45949.886456134256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45949.886456134256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45949.886456134256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45949.886456134256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45949.886456134256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45949.886456134256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45949.886456134256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45949.886456134256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45949.886456134256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45949.886456134256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45949.886456134256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45949.886456134256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45949.886456134256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45949.886456134256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45949.886456134256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45949.886456134256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45949.886456134256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45949.886456134256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45949.886456134256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45949.886456134256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45949.886456134256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45949.886456134256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45949.886456134256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45949.886456134256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45949.886456134256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45949.886456134256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45949.886456134256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45949.886456134256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45949.886456134256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45949.886456134256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45949.886456134256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45949.886456134256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45949.886456134256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45949.886456134256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45949.886456134256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45949.886456134256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45949.886456134256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45949.886456134256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45949.886456134256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45949.886456134256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45949.886456134256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45949.886456134256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45949.886456134256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45949.886456134256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45949.886456134256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45949.886456134256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45949.886456134256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45949.886456134256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45949.886456134256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45949.886456134256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45949.886456134256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45949.886456134256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45949.886456134256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45949.886456134256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45949.886456134256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45949.886456134256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45949.886456134256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45949.886456134256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45949.886456134256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45949.886456134256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45949.886456134256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45949.886456134256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45949.886456134256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45949.886456134256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45949.886456134256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45949.886456134256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45949.886456134256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45949.886456134256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45949.886456134256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45949.886456134256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45949.886456134256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45949.886456134256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45949.886456134256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45949.886456134256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45949.886456134256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45949.886456134256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45949.886456134256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45949.886456134256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45949.886456134256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45949.886456134256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45949.886456134256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45949.886456134256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45949.886456134256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45949.886456134256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45949.886456134256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45949.886456134256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45949.886456134256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45949.886456134256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45949.886456134256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45949.886456134256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45949.886456134256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45949.886456134256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45949.886456134256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45949.886456134256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45949.886456134256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45949.886456134256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45949.886456134256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45949.886456134256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45949.886456134256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45949.886456134256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45949.886456134256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45949.886456134256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45949.886456134256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45949.886456134256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45949.886456134256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45949.886456134256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45949.886456134256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45949.886456134256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45949.886456134256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45949.886456134256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45949.886456134256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45949.886456134256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45949.886456134256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45949.886456134256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45949.886456134256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45949.886456134256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45949.886456134256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45949.886456134256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45949.886456134256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45949.886456134256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45949.886456134256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45949.886456134256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45949.886456134256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45949.886456134256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45949.886456134256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45949.886456134256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45949.886456134256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45949.886456134256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45949.886456134256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45949.886456134256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45949.886456134256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45949.886456134256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45949.886456134256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45949.886456134256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45949.886456134256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45949.886456134256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45949.886456134256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45949.886456134256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45949.886456134256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45949.886456134256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45949.886456134256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45949.886456134256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45949.886456134256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45949.886456134256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45949.886456134256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45949.886456134256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45949.886456134256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45949.886456134256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45949.886456134256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45949.886456134256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45949.886456134256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45949.886456134256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45949.886456134256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45949.886456134256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45949.886456134256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45949.886456134256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45949.886456134256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45949.886456134256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45949.886456134256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45949.886456134256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45949.886456134256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45949.886456134256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45949.886456134256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45949.886456134256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45949.886456134256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45949.886456134256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45949.886456134256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45949.886456134256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45949.886456134256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45949.886456134256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45949.886456134256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45949.886456134256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45949.886456134256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45949.886456134256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45949.886456134256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45949.886456134256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45949.886456134256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45949.886456134256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45949.886456134256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45949.886456134256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45949.886456134256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45949.886456134256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45949.886456134256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45949.886456134256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45949.886456134256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45949.886456134256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45949.886456134256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45949.886456134256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45949.886456134256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45949.886456134256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45949.886456134256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45949.886456134256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45949.886456134256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45949.886456134256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45949.886456134256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45949.886456134256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45949.886456134256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45949.886456134256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45949.886456134256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45949.886456134256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45949.886456134256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45949.886456134256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45949.886456134256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45949.886456134256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45949.886456134256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45949.886456134256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45949.886456134256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45949.886456134256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45949.886456134256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45949.886456134256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45949.886456134256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45949.886456134256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45949.886456134256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45949.886456134256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45949.886456134256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45949.886456134256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45949.886456134256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45949.886456134256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45949.886456134256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45949.886456134256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45949.886456134256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45949.886456134256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45949.886456134256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45949.886456134256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45949.886456134256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45949.886456134256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45949.886456134256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45949.886456134256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45949.886456134256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45949.886456134256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45949.886456134256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45949.886456134256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45949.886456134256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45949.886456134256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45949.886456134256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45949.886456134256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45949.886456134256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45949.886456134256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45949.886456134256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45949.886456134256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45949.886456134256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45949.886456134256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45949.886456134256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45949.886456134256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45949.886456134256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45949.886456134256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45949.886456134256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45949.886456134256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45949.886456134256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45949.886456134256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45949.886456134256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45949.886456134256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45949.886456134256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45949.886456134256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45949.886456134256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45949.886456134256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45949.886456134256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45949.886456134256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45949.886456134256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45949.886456134256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45949.886456134256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45949.886456134256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45949.886456134256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45949.886456134256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45949.886456134256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45949.886456134256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45949.886456134256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45949.886456134256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45949.886456134256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45949.886456134256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45949.886456134256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45949.886456134256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45949.886456134256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45949.886456134256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45949.886456134256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45949.886456134256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45949.886456134256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45949.886456134256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45949.886456134256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45949.886456134256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45949.886456134256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45949.886456134256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45949.886456134256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45949.886456134256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45949.886456134256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45949.886456134256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45949.886456134256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45949.886456134256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45949.886456134256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45949.886456134256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45949.886456134256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45949.886456134256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45949.886456134256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45949.886456134256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45949.886456134256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45949.886456134256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45949.886456134256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45949.886456134256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45949.886456134256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45949.886456134256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45949.886456134256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45949.886456134256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45949.886456134256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45949.886456134256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45949.886456134256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45949.886456134256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45949.886456134256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45949.886456134256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45949.886456134256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45949.886456134256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45949.886456134256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45949.886456134256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45949.886456134256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45949.886456134256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45949.886456134256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45949.886456134256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45949.886456134256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45949.886456134256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45949.886456134256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45949.886456134256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45949.886456134256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45949.886456134256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45949.886456134256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45949.886456134256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45949.886456134256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45949.886456134256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45949.886456134256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45949.886456134256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45949.886456134256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45949.886456134256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45949.886456134256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45949.886456134256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45949.886456134256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45949.886456134256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45949.886456134256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45949.886456134256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45949.886456134256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45949.886456134256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45949.886456134256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45949.886456134256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45949.886456134256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45949.886456134256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45949.886456134256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45949.886456134256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45949.886456134256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45949.886456134256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45949.886456134256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45949.886456134256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45949.886456134256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45949.886456134256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45949.886456134256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45949.886456134256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45949.886456134256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45949.886456134256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45949.886456134256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45949.886456134256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45949.886456134256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45949.886456134256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45949.886456134256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45949.886456134256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45949.886456134256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45949.886456134256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45949.886456134256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45949.886456134256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45949.886456134256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45949.886456134256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45949.886456134256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45949.886456134256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45949.886456134256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45949.886456134256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45949.886456134256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45949.886456134256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45949.886456134256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45949.886456134256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45949.886456134256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45949.886456134256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45949.886456134256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45949.886456134256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45949.886456134256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45949.886456134256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45949.886456134256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45949.886456134256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45949.886456134256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45949.886456134256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45949.886456134256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45949.886456134256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45949.886456134256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45949.886456134256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45949.886456134256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45949.886456134256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45949.886456134256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45949.886456134256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45949.886456134256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45949.886456134256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45949.886456134256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45949.886456134256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45949.886456134256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45949.886456134256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45949.886456134256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45949.886456134256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45949.886456134256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45949.886456134256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45949.886456134256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45949.886456134256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45949.886456134256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45949.886456134256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45949.886456134256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45949.886456134256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45949.886456134256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45949.886456134256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45949.886456134256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45949.886456134256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45949.886456134256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45949.886456134256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45949.886456134256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45949.886456134256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45949.886456134256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45949.886456134256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45949.886456134256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45949.886456134256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45949.886456134256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45949.886456134256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45949.886456134256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45949.886456134256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45949.886456134256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45949.886456134256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45949.886456134256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45949.886456134256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45949.886456134256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45949.886456134256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45949.886456134256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45949.886456134256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45949.886456134256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45949.886456134256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45949.886456134256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45949.886456134256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45949.886456134256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45949.886456134256</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10.357393634258187</v>
      </c>
      <c r="H2" s="145">
        <v>45927.987534722219</v>
      </c>
      <c r="I2" s="143" t="str">
        <f>IFERROR(VLOOKUP(D2,DB!A:F,6,0),"")</f>
        <v>SCECO</v>
      </c>
      <c r="J2" s="143" t="str">
        <f>IFERROR(VLOOKUP(D2,DB!A:G,7,0),"")</f>
        <v>Vandalized</v>
      </c>
      <c r="K2" s="142" t="s">
        <v>39067</v>
      </c>
      <c r="L2" s="143" t="str">
        <f>IFERROR(VLOOKUP(D2,DB!A:I,9,0),"")</f>
        <v>Latis</v>
      </c>
    </row>
    <row r="3" spans="1:16383" ht="31.5" customHeight="1">
      <c r="A3" s="106" t="s">
        <v>39068</v>
      </c>
      <c r="B3" s="105" t="str">
        <f>IFERROR(VLOOKUP(D3,DB!A:K,11,0),"")</f>
        <v>R6</v>
      </c>
      <c r="C3" s="107">
        <v>1</v>
      </c>
      <c r="D3" s="105" t="s">
        <v>32773</v>
      </c>
      <c r="E3" s="108" t="s">
        <v>38964</v>
      </c>
      <c r="F3" s="167"/>
      <c r="G3" s="78">
        <f ca="1">IFERROR(NOW()-F3,"-")</f>
        <v>45949.886456597225</v>
      </c>
      <c r="H3" s="109">
        <v>45949.707824074074</v>
      </c>
      <c r="I3" s="105" t="str">
        <f>IFERROR(VLOOKUP(D3,DB!A:F,6,0),"")</f>
        <v>SCECO</v>
      </c>
      <c r="J3" s="104" t="str">
        <f>IFERROR(VLOOKUP(D3,DB!A:G,7,0),"")</f>
        <v>Dead</v>
      </c>
      <c r="K3" s="110" t="s">
        <v>39069</v>
      </c>
      <c r="L3" s="111" t="str">
        <f>IFERROR(VLOOKUP(D3,DB!A:I,9,0),"")</f>
        <v>Latis</v>
      </c>
    </row>
    <row r="4" spans="1:16383" ht="31.5" customHeight="1">
      <c r="A4" s="106"/>
      <c r="B4" s="105" t="str">
        <f>IFERROR(VLOOKUP(D4,DB!A:K,11,0),"")</f>
        <v/>
      </c>
      <c r="C4" s="107"/>
      <c r="D4" s="105"/>
      <c r="E4" s="108"/>
      <c r="F4" s="109"/>
      <c r="G4" s="78">
        <f ca="1">IFERROR(NOW()-F4,"-")</f>
        <v>45949.886456597225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45949.886456597225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45949.886456597225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45949.886456597225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45949.886456597225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45949.886456597225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45949.886456597225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45949.886456597225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45949.886456597225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45949.886456597225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45949.886456597225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45949.886456597225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45949.886456597225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45949.886456597225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45949.886456597225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45949.886456597225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45949.886456597225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45949.886456597225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45949.886456597225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45949.886456597225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45949.886456597225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45949.886456597225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45949.886456597225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45949.886456597225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45949.886456597225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45949.886456597225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45949.886456597225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45949.886456597225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45949.886456597225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45949.886456597225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45949.886456597225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45949.886456597225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45949.886456597225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45949.886456597225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45949.886456597225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45949.886456597225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45949.886456597225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45949.886456597225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45949.886456597225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45949.886456597225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45949.886456597225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45949.886456597225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45949.886456597225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45949.886456597225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45949.886456597225</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