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51" documentId="13_ncr:1_{F6CB121F-512D-4AA6-A0C1-0FB36C537598}" xr6:coauthVersionLast="47" xr6:coauthVersionMax="47" xr10:uidLastSave="{4E31ECB1-ED78-4D05-9238-B337C5B994F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<sst xmlns="http://schemas.openxmlformats.org/spreadsheetml/2006/main" count="179039" uniqueCount="39112">
  <si>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</si>
  <si>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</si>
  <si>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</si>
  <si>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</si>
  <si>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</si>
  <si>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</si>
  <si>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</si>
  <si>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</si>
  <si>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</si>
  <si>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</si>
  <si>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</si>
  <si>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</si>
  <si>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</si>
  <si>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</si>
  <si>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</si>
  <si>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</si>
  <si>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</si>
  <si>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</si>
  <si>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</si>
  <si>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</si>
  <si>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</si>
  <si>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</si>
  <si>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</si>
  <si>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</si>
  <si>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</si>
  <si>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</si>
  <si>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</si>
  <si>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</si>
  <si>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</si>
  <si>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</si>
  <si>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</si>
  <si>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</si>
  <si>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</si>
  <si>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</si>
  <si>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</si>
  <si>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</si>
  <si>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</si>
  <si>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</si>
  <si>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</si>
  <si>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</si>
  <si>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</si>
  <si>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</si>
  <si>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</si>
  <si>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</si>
  <si>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</si>
  <si>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</si>
  <si>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</si>
  <si>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</si>
  <si>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</si>
  <si>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</si>
  <si>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</si>
  <si>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</si>
  <si>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</si>
  <si>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</si>
  <si>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</si>
  <si>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</si>
  <si>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</si>
  <si>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</si>
  <si>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</si>
  <si>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</si>
  <si>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</si>
  <si>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</si>
  <si>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</si>
  <si>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</si>
  <si>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</si>
  <si>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</si>
  <si>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</si>
  <si>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</si>
  <si>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</si>
  <si>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</si>
  <si>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</si>
  <si>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</si>
  <si>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</si>
  <si>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</si>
  <si>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</si>
  <si>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</si>
  <si>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</si>
  <si>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</si>
  <si>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</si>
  <si>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</si>
  <si>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</si>
  <si>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</si>
  <si>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</si>
  <si>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</si>
  <si>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</si>
  <si>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</si>
  <si>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</si>
  <si>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</si>
  <si>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</si>
  <si>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</si>
  <si>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</si>
  <si>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</si>
  <si>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</si>
  <si>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</si>
  <si>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</si>
  <si>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</si>
  <si>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</si>
  <si>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</si>
  <si>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</si>
  <si>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</si>
  <si>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</si>
  <si>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</si>
  <si>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</si>
  <si>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</si>
  <si>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</si>
  <si>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</si>
  <si>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</si>
  <si>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</si>
  <si>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</si>
  <si>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</si>
  <si>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</si>
  <si>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</si>
  <si>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</si>
  <si>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</si>
  <si>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</si>
  <si>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</si>
  <si>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</si>
  <si>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</si>
  <si>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</si>
  <si>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</si>
  <si>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</si>
  <si>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</si>
  <si>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</si>
  <si>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</si>
  <si>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</si>
  <si>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</si>
  <si>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</si>
  <si>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</si>
  <si>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</si>
  <si>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</si>
  <si>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</si>
  <si>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</si>
  <si>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</si>
  <si>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</si>
  <si>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</si>
  <si>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</si>
  <si>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</si>
  <si>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</si>
  <si>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</si>
  <si>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</si>
  <si>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</si>
  <si>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</si>
  <si>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</si>
  <si>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</si>
  <si>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</si>
  <si>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</si>
  <si>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</si>
  <si>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</si>
  <si>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</si>
  <si>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</si>
  <si>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</si>
  <si>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</si>
  <si>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</si>
  <si>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</si>
  <si>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</si>
  <si>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</si>
  <si>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</si>
  <si>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</si>
  <si>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</si>
  <si>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</si>
  <si>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</si>
  <si>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</si>
  <si>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</si>
  <si>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</si>
  <si>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</si>
  <si>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</si>
  <si>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</si>
  <si>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</si>
  <si>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</si>
  <si>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</si>
  <si>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</si>
  <si>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</si>
  <si>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</si>
  <si>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</si>
  <si>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</si>
  <si>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</si>
  <si>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</si>
  <si>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</si>
  <si>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</si>
  <si>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</si>
  <si>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</si>
  <si>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</si>
  <si>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</si>
  <si>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</si>
  <si>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</si>
  <si>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</si>
  <si>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</si>
  <si>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</si>
  <si>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</si>
  <si>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</si>
  <si>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</si>
  <si>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</si>
  <si>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</si>
  <si>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</si>
  <si>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</si>
  <si>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</si>
  <si>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</si>
  <si>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</si>
  <si>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</si>
  <si>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</si>
  <si>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</si>
  <si>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</si>
  <si>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</si>
  <si>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</si>
  <si>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</si>
  <si>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</si>
  <si>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</si>
  <si>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</si>
  <si>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</si>
  <si>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</si>
  <si>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</si>
  <si>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</si>
  <si>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</si>
  <si>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</si>
  <si>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</si>
  <si>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</si>
  <si>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</si>
  <si>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</si>
  <si>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</si>
  <si>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</si>
  <si>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</si>
  <si>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</si>
  <si>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</si>
  <si>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</si>
  <si>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</si>
  <si>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</si>
  <si>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</si>
  <si>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</si>
  <si>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</si>
  <si>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</si>
  <si>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</si>
  <si>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</si>
  <si>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</si>
  <si>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</si>
  <si>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</si>
  <si>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</si>
  <si>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</si>
  <si>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</si>
  <si>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</si>
  <si>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</si>
  <si>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</si>
  <si>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</si>
  <si>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</si>
  <si>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</si>
  <si>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</si>
  <si>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</si>
  <si>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</si>
  <si>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</si>
  <si>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</si>
  <si>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</si>
  <si>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</si>
  <si>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</si>
  <si>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</si>
  <si>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</si>
  <si>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</si>
  <si>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</si>
  <si>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</si>
  <si>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</si>
  <si>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</si>
  <si>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</si>
  <si>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</si>
  <si>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</si>
  <si>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</si>
  <si>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</si>
  <si>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</si>
  <si>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</si>
  <si>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</si>
  <si>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</si>
  <si>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</si>
  <si>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</si>
  <si>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</si>
  <si>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</si>
  <si>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</si>
  <si>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</si>
  <si>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</si>
  <si>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</si>
  <si>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</si>
  <si>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</si>
  <si>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</si>
  <si>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</si>
  <si>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</si>
  <si>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</si>
  <si>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</si>
  <si>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</si>
  <si>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</si>
  <si>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</si>
  <si>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</si>
  <si>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</si>
  <si>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</si>
  <si>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</si>
  <si>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</si>
  <si>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</si>
  <si>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</si>
  <si>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</si>
  <si>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</si>
  <si>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</si>
  <si>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</si>
  <si>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</si>
  <si>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</si>
  <si>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</si>
  <si>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</si>
  <si>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</si>
  <si>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</si>
  <si>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</si>
  <si>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</si>
  <si>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</si>
  <si>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</si>
  <si>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</si>
  <si>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</si>
  <si>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</si>
  <si>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</si>
  <si>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</si>
  <si>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</si>
  <si>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</si>
  <si>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</si>
  <si>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</si>
  <si>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</si>
  <si>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</si>
  <si>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</si>
  <si>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</si>
  <si>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</si>
  <si>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</si>
  <si>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</si>
  <si>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</si>
  <si>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</si>
  <si>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</si>
  <si>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</si>
  <si>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</si>
  <si>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</si>
  <si>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</si>
  <si>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</si>
  <si>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</si>
  <si>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</si>
  <si>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</si>
  <si>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</si>
  <si>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</si>
  <si>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</si>
  <si>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</si>
  <si>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</si>
  <si>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</si>
  <si>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</si>
  <si>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</si>
  <si>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</si>
  <si>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</si>
  <si>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</si>
  <si>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</si>
  <si>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</si>
  <si>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</si>
  <si>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</si>
  <si>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</si>
  <si>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</si>
  <si>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</si>
  <si>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</si>
  <si>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</si>
  <si>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</si>
  <si>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</si>
  <si>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</si>
  <si>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</si>
  <si>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</si>
  <si>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</si>
  <si>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</si>
  <si>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</si>
  <si>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</si>
  <si>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</si>
  <si>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</si>
  <si>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</si>
  <si>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</si>
  <si>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</si>
  <si>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</si>
  <si>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</si>
  <si>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</si>
  <si>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</si>
  <si>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</si>
  <si>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</si>
  <si>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</si>
  <si>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</si>
  <si>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</si>
  <si>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</si>
  <si>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</si>
  <si>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</si>
  <si>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</si>
  <si>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</si>
  <si>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</si>
  <si>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</si>
  <si>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</si>
  <si>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</si>
  <si>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</si>
  <si>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</si>
  <si>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</si>
  <si>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</si>
  <si>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</si>
  <si>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</si>
  <si>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</si>
  <si>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</si>
  <si>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</si>
  <si>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</si>
  <si>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</si>
  <si>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</si>
  <si>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</si>
  <si>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</si>
  <si>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</si>
  <si>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</si>
  <si>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</si>
  <si>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</si>
  <si>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</si>
  <si>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</si>
  <si>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</si>
  <si>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</si>
  <si>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</si>
  <si>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</si>
  <si>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</si>
  <si>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</si>
  <si>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</si>
  <si>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</si>
  <si>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</si>
  <si>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</si>
  <si>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</si>
  <si>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</si>
  <si>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</si>
  <si>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</si>
  <si>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</si>
  <si>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</si>
  <si>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</si>
  <si>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</si>
  <si>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</si>
  <si>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</si>
  <si>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</si>
  <si>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</si>
  <si>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</si>
  <si>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</si>
  <si>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</si>
  <si>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</si>
  <si>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</si>
  <si>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</si>
  <si>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</si>
  <si>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</si>
  <si>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</si>
  <si>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</si>
  <si>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</si>
  <si>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</si>
  <si>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</si>
  <si>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</si>
  <si>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</si>
  <si>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</si>
  <si>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</si>
  <si>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</si>
  <si>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</si>
  <si>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</si>
  <si>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</si>
  <si>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</si>
  <si>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</si>
  <si>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</si>
  <si>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</si>
  <si>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</si>
  <si>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</si>
  <si>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</si>
  <si>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</si>
  <si>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</si>
  <si>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</si>
  <si>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</si>
  <si>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</si>
  <si>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</si>
  <si>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</si>
  <si>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</si>
  <si>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</si>
  <si>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</si>
  <si>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</si>
  <si>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</si>
  <si>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</si>
  <si>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</si>
  <si>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</si>
  <si>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</si>
  <si>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</si>
  <si>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</si>
  <si>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</si>
  <si>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</si>
  <si>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</si>
  <si>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</si>
  <si>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</si>
  <si>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</si>
  <si>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</si>
  <si>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</si>
  <si>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</si>
  <si>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</si>
  <si>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</si>
  <si>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</si>
  <si>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</si>
  <si>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</si>
  <si>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</si>
  <si>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</si>
  <si>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</si>
  <si>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</si>
  <si>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</si>
  <si>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</si>
  <si>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</si>
  <si>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</si>
  <si>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</si>
  <si>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</si>
  <si>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</si>
  <si>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</si>
  <si>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</si>
  <si>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</si>
  <si>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</si>
  <si>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</si>
  <si>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</si>
  <si>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</si>
  <si>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</si>
  <si>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</si>
  <si>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</si>
  <si>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</si>
  <si>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</si>
  <si>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</si>
  <si>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</si>
  <si>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</si>
  <si>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</si>
  <si>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</si>
  <si>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</si>
  <si>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</si>
  <si>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</si>
  <si>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</si>
  <si>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</si>
  <si>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</si>
  <si>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</si>
  <si>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</si>
  <si>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</si>
  <si>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</si>
  <si>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</si>
  <si>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</si>
  <si>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</si>
  <si>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</si>
  <si>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</si>
  <si>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</si>
  <si>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</si>
  <si>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</si>
  <si>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</si>
  <si>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</si>
  <si>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</si>
  <si>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</si>
  <si>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</si>
  <si>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</si>
  <si>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</si>
  <si>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</si>
  <si>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</si>
  <si>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</si>
  <si>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</si>
  <si>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</si>
  <si>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</si>
  <si>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</si>
  <si>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</si>
  <si>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</si>
  <si>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</si>
  <si>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</si>
  <si>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</si>
  <si>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</si>
  <si>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</si>
  <si>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</si>
  <si>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</si>
  <si>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</si>
  <si>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</si>
  <si>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</si>
  <si>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</si>
  <si>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</si>
  <si>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</si>
  <si>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</si>
  <si>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</si>
  <si>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</si>
  <si>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</si>
  <si>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</si>
  <si>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</si>
  <si>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</si>
  <si>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</si>
  <si>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</si>
  <si>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</si>
  <si>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</si>
  <si>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</si>
  <si>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</si>
  <si>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</si>
  <si>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</si>
  <si>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</si>
  <si>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</si>
  <si>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</si>
  <si>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</si>
  <si>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</si>
  <si>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</si>
  <si>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</si>
  <si>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</si>
  <si>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</si>
  <si>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</si>
  <si>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</si>
  <si>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</si>
  <si>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</si>
  <si>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</si>
  <si>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</si>
  <si>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</si>
  <si>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</si>
  <si>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</si>
  <si>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</si>
  <si>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</si>
  <si>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</si>
  <si>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</si>
  <si>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</si>
  <si>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</si>
  <si>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</si>
  <si>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</si>
  <si>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</si>
  <si>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</si>
  <si>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</si>
  <si>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</si>
  <si>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</si>
  <si>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</si>
  <si>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</si>
  <si>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</si>
  <si>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</si>
  <si>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</si>
  <si>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</si>
  <si>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</si>
  <si>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</si>
  <si>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</si>
  <si>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</si>
  <si>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</si>
  <si>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</si>
  <si>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</si>
  <si>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</si>
  <si>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</si>
  <si>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</si>
  <si>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</si>
  <si>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</si>
  <si>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</si>
  <si>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</si>
  <si>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</si>
  <si>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</si>
  <si>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</si>
  <si>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</si>
  <si>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</si>
  <si>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</si>
  <si>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</si>
  <si>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</si>
  <si>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</si>
  <si>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</si>
  <si>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</si>
  <si>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</si>
  <si>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</si>
  <si>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</si>
  <si>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</si>
  <si>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</si>
  <si>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</si>
  <si>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</si>
  <si>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</si>
  <si>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</si>
  <si>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</si>
  <si>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</si>
  <si>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</si>
  <si>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</si>
  <si>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</si>
  <si>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</si>
  <si>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</si>
  <si>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</si>
  <si>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</si>
  <si>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</si>
  <si>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</si>
  <si>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</si>
  <si>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</si>
  <si>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</si>
  <si>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</si>
  <si>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</si>
  <si>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</si>
  <si>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</si>
  <si>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</si>
  <si>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</si>
  <si>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</si>
  <si>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</si>
  <si>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</si>
  <si>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</si>
  <si>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</si>
  <si>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</si>
  <si>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</si>
  <si>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</si>
  <si>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</si>
  <si>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</si>
  <si>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</si>
  <si>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</si>
  <si>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</si>
  <si>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</si>
  <si>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</si>
  <si>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</si>
  <si>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</si>
  <si>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</si>
  <si>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</si>
  <si>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</si>
  <si>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</si>
  <si>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</si>
  <si>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</si>
  <si>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</si>
  <si>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</si>
  <si>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</si>
  <si>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</si>
  <si>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</si>
  <si>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</si>
  <si>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</si>
  <si>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</si>
  <si>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</si>
  <si>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</si>
  <si>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</si>
  <si>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</si>
  <si>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</si>
  <si>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</si>
  <si>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</si>
  <si>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</si>
  <si>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</si>
  <si>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</si>
  <si>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</si>
  <si>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</si>
  <si>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</si>
  <si>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</si>
  <si>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</si>
  <si>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</si>
  <si>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</si>
  <si>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</si>
  <si>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</si>
  <si>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</si>
  <si>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</si>
  <si>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</si>
  <si>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</si>
  <si>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</si>
  <si>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</si>
  <si>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</si>
  <si>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</si>
  <si>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</si>
  <si>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</si>
  <si>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</si>
  <si>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</si>
  <si>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</si>
  <si>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</si>
  <si>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</si>
  <si>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</si>
  <si>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</si>
  <si>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</si>
  <si>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</si>
  <si>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</si>
  <si>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</si>
  <si>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</si>
  <si>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</si>
  <si>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</si>
  <si>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</si>
  <si>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</si>
  <si>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</si>
  <si>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</si>
  <si>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</si>
  <si>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</si>
  <si>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</si>
  <si>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</si>
  <si>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</si>
  <si>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</si>
  <si>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</si>
  <si>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</si>
  <si>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</si>
  <si>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</si>
  <si>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</si>
  <si>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</si>
  <si>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</si>
  <si>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</si>
  <si>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</si>
  <si>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</si>
  <si>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</si>
  <si>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</si>
  <si>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</si>
  <si>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</si>
  <si>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</si>
  <si>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</si>
  <si>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</si>
  <si>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</si>
  <si>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</si>
  <si>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</si>
  <si>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</si>
  <si>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</si>
  <si>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</si>
  <si>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</si>
  <si>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</si>
  <si>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</si>
  <si>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</si>
  <si>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</si>
  <si>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</si>
  <si>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</si>
  <si>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</si>
  <si>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</si>
  <si>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</si>
  <si>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</si>
  <si>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</si>
  <si>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</si>
  <si>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</si>
  <si>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</si>
  <si>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</si>
  <si>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</si>
  <si>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</si>
  <si>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</si>
  <si>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</si>
  <si>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</si>
  <si>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</si>
  <si>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</si>
  <si>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</si>
  <si>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</si>
  <si>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</si>
  <si>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</si>
  <si>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</si>
  <si>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</si>
  <si>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</si>
  <si>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</si>
  <si>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</si>
  <si>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</si>
  <si>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</si>
  <si>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</si>
  <si>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</si>
  <si>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</si>
  <si>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</si>
  <si>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</si>
  <si>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</si>
  <si>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</si>
  <si>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</si>
  <si>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</si>
  <si>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</si>
  <si>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</si>
  <si>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</si>
  <si>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</si>
  <si>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</si>
  <si>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</si>
  <si>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</si>
  <si>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</si>
  <si>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</si>
  <si>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</si>
  <si>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</si>
  <si>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</si>
  <si>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</si>
  <si>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</si>
  <si>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</si>
  <si>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</si>
  <si>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</si>
  <si>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</si>
  <si>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</si>
  <si>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</si>
  <si>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</si>
  <si>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</si>
  <si>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</si>
  <si>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</si>
  <si>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</si>
  <si>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</si>
  <si>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</si>
  <si>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</si>
  <si>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</si>
  <si>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</si>
  <si>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</si>
  <si>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</si>
  <si>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</si>
  <si>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</si>
  <si>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</si>
  <si>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</si>
  <si>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</si>
  <si>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</si>
  <si>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</si>
  <si>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</si>
  <si>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</si>
  <si>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</si>
  <si>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</si>
  <si>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</si>
  <si>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</si>
  <si>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</si>
  <si>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</si>
  <si>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</si>
  <si>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</si>
  <si>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</si>
  <si>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</si>
  <si>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</si>
  <si>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</si>
  <si>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</si>
  <si>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</si>
  <si>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</si>
  <si>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</si>
  <si>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</si>
  <si>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</si>
  <si>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</si>
  <si>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</si>
  <si>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</si>
  <si>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</si>
  <si>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</si>
  <si>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</si>
  <si>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</si>
  <si>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</si>
  <si>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</si>
  <si>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</si>
  <si>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</si>
  <si>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</si>
  <si>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</si>
  <si>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</si>
  <si>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</si>
  <si>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</si>
  <si>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</si>
  <si>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</si>
  <si>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</si>
  <si>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</si>
  <si>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</si>
  <si>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</si>
  <si>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</si>
  <si>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</si>
  <si>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</si>
  <si>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</si>
  <si>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</si>
  <si>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</si>
  <si>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</si>
  <si>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</si>
  <si>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</si>
  <si>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</si>
  <si>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</si>
  <si>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</si>
  <si>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</si>
  <si>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</si>
  <si>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</si>
  <si>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</si>
  <si>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</si>
  <si>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</si>
  <si>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</si>
  <si>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</si>
  <si>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</si>
  <si>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</si>
  <si>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</si>
  <si>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</si>
  <si>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</si>
  <si>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</si>
  <si>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</si>
  <si>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</si>
  <si>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</si>
  <si>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</si>
  <si>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</si>
  <si>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</si>
  <si>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</si>
  <si>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</si>
  <si>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</si>
  <si>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</si>
  <si>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</si>
  <si>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</si>
  <si>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</si>
  <si>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</si>
  <si>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</si>
  <si>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</si>
  <si>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</si>
  <si>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</si>
  <si>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</si>
  <si>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</si>
  <si>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</si>
  <si>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</si>
  <si>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</si>
  <si>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</si>
  <si>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</si>
  <si>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</si>
  <si>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</si>
  <si>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</si>
  <si>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</si>
  <si>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</si>
  <si>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</si>
  <si>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</si>
  <si>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</si>
  <si>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</si>
  <si>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</si>
  <si>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</si>
  <si>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</si>
  <si>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</si>
  <si>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</si>
  <si>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</si>
  <si>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</si>
  <si>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</si>
  <si>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</si>
  <si>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</si>
  <si>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</si>
  <si>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</si>
  <si>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</si>
  <si>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</si>
  <si>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</si>
  <si>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</si>
  <si>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</si>
  <si>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</si>
  <si>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</si>
  <si>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</si>
  <si>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</si>
  <si>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</si>
  <si>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</si>
  <si>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</si>
  <si>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</si>
  <si>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</si>
  <si>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</si>
  <si>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</si>
  <si>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</si>
  <si>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</si>
  <si>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</si>
  <si>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</si>
  <si>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</si>
  <si>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</si>
  <si>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</si>
  <si>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</si>
  <si>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</si>
  <si>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</si>
  <si>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</si>
  <si>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</si>
  <si>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</si>
  <si>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</si>
  <si>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</si>
  <si>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</si>
  <si>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</si>
  <si>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</si>
  <si>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</si>
  <si>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</si>
  <si>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</si>
  <si>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</si>
  <si>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</si>
  <si>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</si>
  <si>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</si>
  <si>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</si>
  <si>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</si>
  <si>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</si>
  <si>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</si>
  <si>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</si>
  <si>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</si>
  <si>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</si>
  <si>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</si>
  <si>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</si>
  <si>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</si>
  <si>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</si>
  <si>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</si>
  <si>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</si>
  <si>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</si>
  <si>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</si>
  <si>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</si>
  <si>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</si>
  <si>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</si>
  <si>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</si>
  <si>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</si>
  <si>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</si>
  <si>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</si>
  <si>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</si>
  <si>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</si>
  <si>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</si>
  <si>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</si>
  <si>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</si>
  <si>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</si>
  <si>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</si>
  <si>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</si>
  <si>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</si>
  <si>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</si>
  <si>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</si>
  <si>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</si>
  <si>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</si>
  <si>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</si>
  <si>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</si>
  <si>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</si>
  <si>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</si>
  <si>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</si>
  <si>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</si>
  <si>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</si>
  <si>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</si>
  <si>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</si>
  <si>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</si>
  <si>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</si>
  <si>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</si>
  <si>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</si>
  <si>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</si>
  <si>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</si>
  <si>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</si>
  <si>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</si>
  <si>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</si>
  <si>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</si>
  <si>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</si>
  <si>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</si>
  <si>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</si>
  <si>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</si>
  <si>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</si>
  <si>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</si>
  <si>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</si>
  <si>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</si>
  <si>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</si>
  <si>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</si>
  <si>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</si>
  <si>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</si>
  <si>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</si>
  <si>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</si>
  <si>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</si>
  <si>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</si>
  <si>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</si>
  <si>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</si>
  <si>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</si>
  <si>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</si>
  <si>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</si>
  <si>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</si>
  <si>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</si>
  <si>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</si>
  <si>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</si>
  <si>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</si>
  <si>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</si>
  <si>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</si>
  <si>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</si>
  <si>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</si>
  <si>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</si>
  <si>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</si>
  <si>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</si>
  <si>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</si>
  <si>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</si>
  <si>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</si>
  <si>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</si>
  <si>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</si>
  <si>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</si>
  <si>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</si>
  <si>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</si>
  <si>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</si>
  <si>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</si>
  <si>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</si>
  <si>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</si>
  <si>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</si>
  <si>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</si>
  <si>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</si>
  <si>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</si>
  <si>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</si>
  <si>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</si>
  <si>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</si>
  <si>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</si>
  <si>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</si>
  <si>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</si>
  <si>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</si>
  <si>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</si>
  <si>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</si>
  <si>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</si>
  <si>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</si>
  <si>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</si>
  <si>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</si>
  <si>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</si>
  <si>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</si>
  <si>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</si>
  <si>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</si>
  <si>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</si>
  <si>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</si>
  <si>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</si>
  <si>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</si>
  <si>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</si>
  <si>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</si>
  <si>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</si>
  <si>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</si>
  <si>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</si>
  <si>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</si>
  <si>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</si>
  <si>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</si>
  <si>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</si>
  <si>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</si>
  <si>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</si>
  <si>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</si>
  <si>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</si>
  <si>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</si>
  <si>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</si>
  <si>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</si>
  <si>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</si>
  <si>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</si>
  <si>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</si>
  <si>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</si>
  <si>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</si>
  <si>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</si>
  <si>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</si>
  <si>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</si>
  <si>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</si>
  <si>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</si>
  <si>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</si>
  <si>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</si>
  <si>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</si>
  <si>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</si>
  <si>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</si>
  <si>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</si>
  <si>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</si>
  <si>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</si>
  <si>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</si>
  <si>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</si>
  <si>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</si>
  <si>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</si>
  <si>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</si>
  <si>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</si>
  <si>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</si>
  <si>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</si>
  <si>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</si>
  <si>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</si>
  <si>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</si>
  <si>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</si>
  <si>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</si>
  <si>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</si>
  <si>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</si>
  <si>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</si>
  <si>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</si>
  <si>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</si>
  <si>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</si>
  <si>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</si>
  <si>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</si>
  <si>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</si>
  <si>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</si>
  <si>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</si>
  <si>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</si>
  <si>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</si>
  <si>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</si>
  <si>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</si>
  <si>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</si>
  <si>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</si>
  <si>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</si>
  <si>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</si>
  <si>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</si>
  <si>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</si>
  <si>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</si>
  <si>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</si>
  <si>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</si>
  <si>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</si>
  <si>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</si>
  <si>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</si>
  <si>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</si>
  <si>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</si>
  <si>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</si>
  <si>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</si>
  <si>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</si>
  <si>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</si>
  <si>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</si>
  <si>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</si>
  <si>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</si>
  <si>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</si>
  <si>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</si>
  <si>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</si>
  <si>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</si>
  <si>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</si>
  <si>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</si>
  <si>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</si>
  <si>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</si>
  <si>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</si>
  <si>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</si>
  <si>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</si>
  <si>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</si>
  <si>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</si>
  <si>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</si>
  <si>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</si>
  <si>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</si>
  <si>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</si>
  <si>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</si>
  <si>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</si>
  <si>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</si>
  <si>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</si>
  <si>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</si>
  <si>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</si>
  <si>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</si>
  <si>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</si>
  <si>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</si>
  <si>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</si>
  <si>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</si>
  <si>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</si>
  <si>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</si>
  <si>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</si>
  <si>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</si>
  <si>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</si>
  <si>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</si>
  <si>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</si>
  <si>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</si>
  <si>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</si>
  <si>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</si>
  <si>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</si>
  <si>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</si>
  <si>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</si>
  <si>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</si>
  <si>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</si>
  <si>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</si>
  <si>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</si>
  <si>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</si>
  <si>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</si>
  <si>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</si>
  <si>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</si>
  <si>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</si>
  <si>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</si>
  <si>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</si>
  <si>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</si>
  <si>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</si>
  <si>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</si>
  <si>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</si>
  <si>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</si>
  <si>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</si>
  <si>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</si>
  <si>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</si>
  <si>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</si>
  <si>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</si>
  <si>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</si>
  <si>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</si>
  <si>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</si>
  <si>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</si>
  <si>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</si>
  <si>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</si>
  <si>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</si>
  <si>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</si>
  <si>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</si>
  <si>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</si>
  <si>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</si>
  <si>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</si>
  <si>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</si>
  <si>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</si>
  <si>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</si>
  <si>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</si>
  <si>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</si>
  <si>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</si>
  <si>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</si>
  <si>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</si>
  <si>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</si>
  <si>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</si>
  <si>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</si>
  <si>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</si>
  <si>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</si>
  <si>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</si>
  <si>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</si>
  <si>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</si>
  <si>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</si>
  <si>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</si>
  <si>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</si>
  <si>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</si>
  <si>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</si>
  <si>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</si>
  <si>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</si>
  <si>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</si>
  <si>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</si>
  <si>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</si>
  <si>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</si>
  <si>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</si>
  <si>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</si>
  <si>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</si>
  <si>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</si>
  <si>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</si>
  <si>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</si>
  <si>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</si>
  <si>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</si>
  <si>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</si>
  <si>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</si>
  <si>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</si>
  <si>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</si>
  <si>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</si>
  <si>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</si>
  <si>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</si>
  <si>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</si>
  <si>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</si>
  <si>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</si>
  <si>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</si>
  <si>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</si>
  <si>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</si>
  <si>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</si>
  <si>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</si>
  <si>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</si>
  <si>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</si>
  <si>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</si>
  <si>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</si>
  <si>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</si>
  <si>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</si>
  <si>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</si>
  <si>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</si>
  <si>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</si>
  <si>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</si>
  <si>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</si>
  <si>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</si>
  <si>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</si>
  <si>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</si>
  <si>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</si>
  <si>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</si>
  <si>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</si>
  <si>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</si>
  <si>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</si>
  <si>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</si>
  <si>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</si>
  <si>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</si>
  <si>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</si>
  <si>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</si>
  <si>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</si>
  <si>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</si>
  <si>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</si>
  <si>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</si>
  <si>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</si>
  <si>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</si>
  <si>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</si>
  <si>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</si>
  <si>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</si>
  <si>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</si>
  <si>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</si>
  <si>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</si>
  <si>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</si>
  <si>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</si>
  <si>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</si>
  <si>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</si>
  <si>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</si>
  <si>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</si>
  <si>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</si>
  <si>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</si>
  <si>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</si>
  <si>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</si>
  <si>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</si>
  <si>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</si>
  <si>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</si>
  <si>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</si>
  <si>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</si>
  <si>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</si>
  <si>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</si>
  <si>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</si>
  <si>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</si>
  <si>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</si>
  <si>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</si>
  <si>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</si>
  <si>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</si>
  <si>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</si>
  <si>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</si>
  <si>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</si>
  <si>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</si>
  <si>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</si>
  <si>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</si>
  <si>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</si>
  <si>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</si>
  <si>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</si>
  <si>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</si>
  <si>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</si>
  <si>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</si>
  <si>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</si>
  <si>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</si>
  <si>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</si>
  <si>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</si>
  <si>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</si>
  <si>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</si>
  <si>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</si>
  <si>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</si>
  <si>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</si>
  <si>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</si>
  <si>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</si>
  <si>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</si>
  <si>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</si>
  <si>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</si>
  <si>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</si>
  <si>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</si>
  <si>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</si>
  <si>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</si>
  <si>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</si>
  <si>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</si>
  <si>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</si>
  <si>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</si>
  <si>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</si>
  <si>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</si>
  <si>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</si>
  <si>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</si>
  <si>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</si>
  <si>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</si>
  <si>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</si>
  <si>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</si>
  <si>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</si>
  <si>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</si>
  <si>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</si>
  <si>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</si>
  <si>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</si>
  <si>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</si>
  <si>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</si>
  <si>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</si>
  <si>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</si>
  <si>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</si>
  <si>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</si>
  <si>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</si>
  <si>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</si>
  <si>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</si>
  <si>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</si>
  <si>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</si>
  <si>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</si>
  <si>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</si>
  <si>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</si>
  <si>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</si>
  <si>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</si>
  <si>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</si>
  <si>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</si>
  <si>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</si>
  <si>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</si>
  <si>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</si>
  <si>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</si>
  <si>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</si>
  <si>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</si>
  <si>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</si>
  <si>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</si>
  <si>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</si>
  <si>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</si>
  <si>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</si>
  <si>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</si>
  <si>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</si>
  <si>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</si>
  <si>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</si>
  <si>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</si>
  <si>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</si>
  <si>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</si>
  <si>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</si>
  <si>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</si>
  <si>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</si>
  <si>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</si>
  <si>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</si>
  <si>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</si>
  <si>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</si>
  <si>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</si>
  <si>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</si>
  <si>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</si>
  <si>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</si>
  <si>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</si>
  <si>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</si>
  <si>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</si>
  <si>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</si>
  <si>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</si>
  <si>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</si>
  <si>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</si>
  <si>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</si>
  <si>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</si>
  <si>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</si>
  <si>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</si>
  <si>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</si>
  <si>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</si>
  <si>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</si>
  <si>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</si>
  <si>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</si>
  <si>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</si>
  <si>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</si>
  <si>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</si>
  <si>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</si>
  <si>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</si>
  <si>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</si>
  <si>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</si>
  <si>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</si>
  <si>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</si>
  <si>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</si>
  <si>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</si>
  <si>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</si>
  <si>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</si>
  <si>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</si>
  <si>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</si>
  <si>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</si>
  <si>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</si>
  <si>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</si>
  <si>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</si>
  <si>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</si>
  <si>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</si>
  <si>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</si>
  <si>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</si>
  <si>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</si>
  <si>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</si>
  <si>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</si>
  <si>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</si>
  <si>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</si>
  <si>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</si>
  <si>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</si>
  <si>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</si>
  <si>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</si>
  <si>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</si>
  <si>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</si>
  <si>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</si>
  <si>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</si>
  <si>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</si>
  <si>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</si>
  <si>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</si>
  <si>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</si>
  <si>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</si>
  <si>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</si>
  <si>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</si>
  <si>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</si>
  <si>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</si>
  <si>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</si>
  <si>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</si>
  <si>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</si>
  <si>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</si>
  <si>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</si>
  <si>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</si>
  <si>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</si>
  <si>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</si>
  <si>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</si>
  <si>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</si>
  <si>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</si>
  <si>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</si>
  <si>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</si>
  <si>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</si>
  <si>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</si>
  <si>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</si>
  <si>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</si>
  <si>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</si>
  <si>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</si>
  <si>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</si>
  <si>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</si>
  <si>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</si>
  <si>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</si>
  <si>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</si>
  <si>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</si>
  <si>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</si>
  <si>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</si>
  <si>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</si>
  <si>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</si>
  <si>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</si>
  <si>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</si>
  <si>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</si>
  <si>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</si>
  <si>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</si>
  <si>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</si>
  <si>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</si>
  <si>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</si>
  <si>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</si>
  <si>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</si>
  <si>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</si>
  <si>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</si>
  <si>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</si>
  <si>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</si>
  <si>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</si>
  <si>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</si>
  <si>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</si>
  <si>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</si>
  <si>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</si>
  <si>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</si>
  <si>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</si>
  <si>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</si>
  <si>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</si>
  <si>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</si>
  <si>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</si>
  <si>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</si>
  <si>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</si>
  <si>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</si>
  <si>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</si>
  <si>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</si>
  <si>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</si>
  <si>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</si>
  <si>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</si>
  <si>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</si>
  <si>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</si>
  <si>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</si>
  <si>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</si>
  <si>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</si>
  <si>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</si>
  <si>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</si>
  <si>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</si>
  <si>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</si>
  <si>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</si>
  <si>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</si>
  <si>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</si>
  <si>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</si>
  <si>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</si>
  <si>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</si>
  <si>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</si>
  <si>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</si>
  <si>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</si>
  <si>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</si>
  <si>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</si>
  <si>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</si>
  <si>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</si>
  <si>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</si>
  <si>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</si>
  <si>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</si>
  <si>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</si>
  <si>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</si>
  <si>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</si>
  <si>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</si>
  <si>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</si>
  <si>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</si>
  <si>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</si>
  <si>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</si>
  <si>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</si>
  <si>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</si>
  <si>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</si>
  <si>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</si>
  <si>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</si>
  <si>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</si>
  <si>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</si>
  <si>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</si>
  <si>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</si>
  <si>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</si>
  <si>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</si>
  <si>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</si>
  <si>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</si>
  <si>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</si>
  <si>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</si>
  <si>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</si>
  <si>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</si>
  <si>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</si>
  <si>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</si>
  <si>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</si>
  <si>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</si>
  <si>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</si>
  <si>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</si>
  <si>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</si>
  <si>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</si>
  <si>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</si>
  <si>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</si>
  <si>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</si>
  <si>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</si>
  <si>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</si>
  <si>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</si>
  <si>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</si>
  <si>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</si>
  <si>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</si>
  <si>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</si>
  <si>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</si>
  <si>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</si>
  <si>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</si>
  <si>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</si>
  <si>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</si>
  <si>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</si>
  <si>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</si>
  <si>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</si>
  <si>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</si>
  <si>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</si>
  <si>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</si>
  <si>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</si>
  <si>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</si>
  <si>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</si>
  <si>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</si>
  <si>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</si>
  <si>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</si>
  <si>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</si>
  <si>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</si>
  <si>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</si>
  <si>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</si>
  <si>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</si>
  <si>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</si>
  <si>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</si>
  <si>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</si>
  <si>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</si>
  <si>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</si>
  <si>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</si>
  <si>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</si>
  <si>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</si>
  <si>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</si>
  <si>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</si>
  <si>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</si>
  <si>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</si>
  <si>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</si>
  <si>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</si>
  <si>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</si>
  <si>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</si>
  <si>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</si>
  <si>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</si>
  <si>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</si>
  <si>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</si>
  <si>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</si>
  <si>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</si>
  <si>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</si>
  <si>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</si>
  <si>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</si>
  <si>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</si>
  <si>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</si>
  <si>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</si>
  <si>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</si>
  <si>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</si>
  <si>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</si>
  <si>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</si>
  <si>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</si>
  <si>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</si>
  <si>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</si>
  <si>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</si>
  <si>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</si>
  <si>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</si>
  <si>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</si>
  <si>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</si>
  <si>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</si>
  <si>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</si>
  <si>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</si>
  <si>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</si>
  <si>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</si>
  <si>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</si>
  <si>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</si>
  <si>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</si>
  <si>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</si>
  <si>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</si>
  <si>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</si>
  <si>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</si>
  <si>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</si>
  <si>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</si>
  <si>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</si>
  <si>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</si>
  <si>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</si>
  <si>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</si>
  <si>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</si>
  <si>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</si>
  <si>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</si>
  <si>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</si>
  <si>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</si>
  <si>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</si>
  <si>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</si>
  <si>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</si>
  <si>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</si>
  <si>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</si>
  <si>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</si>
  <si>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</si>
  <si>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</si>
  <si>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</si>
  <si>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</si>
  <si>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</si>
  <si>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</si>
  <si>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</si>
  <si>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</si>
  <si>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</si>
  <si>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</si>
  <si>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</si>
  <si>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</si>
  <si>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</si>
  <si>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</si>
  <si>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</si>
  <si>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</si>
  <si>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</si>
  <si>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</si>
  <si>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</si>
  <si>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</si>
  <si>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</si>
  <si>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</si>
  <si>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</si>
  <si>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</si>
  <si>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</si>
  <si>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</si>
  <si>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</si>
  <si>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</si>
  <si>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</si>
  <si>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</si>
  <si>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</si>
  <si>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</si>
  <si>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</si>
  <si>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</si>
  <si>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</si>
  <si>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</si>
  <si>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</si>
  <si>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</si>
  <si>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</si>
  <si>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</si>
  <si>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</si>
  <si>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</si>
  <si>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</si>
  <si>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</si>
  <si>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</si>
  <si>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</si>
  <si>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</si>
  <si>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</si>
  <si>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</si>
  <si>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</si>
  <si>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</si>
  <si>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</si>
  <si>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</si>
  <si>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</si>
  <si>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</si>
  <si>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</si>
  <si>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</si>
  <si>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</si>
  <si>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</si>
  <si>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</si>
  <si>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</si>
  <si>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</si>
  <si>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</si>
  <si>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</si>
  <si>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</si>
  <si>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</si>
  <si>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</si>
  <si>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</si>
  <si>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</si>
  <si>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</si>
  <si>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</si>
  <si>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</si>
  <si>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</si>
  <si>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</si>
  <si>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</si>
  <si>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</si>
  <si>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</si>
  <si>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</si>
  <si>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</si>
  <si>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</si>
  <si>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</si>
  <si>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</si>
  <si>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</si>
  <si>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</si>
  <si>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</si>
  <si>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</si>
  <si>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</si>
  <si>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</si>
  <si>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</si>
  <si>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</si>
  <si>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</si>
  <si>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</si>
  <si>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</si>
  <si>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</si>
  <si>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</si>
  <si>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</si>
  <si>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</si>
  <si>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</si>
  <si>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</si>
  <si>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</si>
  <si>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</si>
  <si>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</si>
  <si>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</si>
  <si>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</si>
  <si>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</si>
  <si>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</si>
  <si>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</si>
  <si>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</si>
  <si>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</si>
  <si>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</si>
  <si>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</si>
  <si>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</si>
  <si>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</si>
  <si>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</si>
  <si>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</si>
  <si>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</si>
  <si>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</si>
  <si>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</si>
  <si>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</si>
  <si>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</si>
  <si>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</si>
  <si>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</si>
  <si>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</si>
  <si>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</si>
  <si>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</si>
  <si>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</si>
  <si>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</si>
  <si>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</si>
  <si>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</si>
  <si>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</si>
  <si>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</si>
  <si>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</si>
  <si>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</si>
  <si>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</si>
  <si>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</si>
  <si>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</si>
  <si>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</si>
  <si>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</si>
  <si>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</si>
  <si>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</si>
  <si>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</si>
  <si>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</si>
  <si>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</si>
  <si>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</si>
  <si>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</si>
  <si>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</si>
  <si>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</si>
  <si>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</si>
  <si>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</si>
  <si>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</si>
  <si>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</si>
  <si>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</si>
  <si>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</si>
  <si>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</si>
  <si>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</si>
  <si>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</si>
  <si>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</si>
  <si>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</si>
  <si>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</si>
  <si>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</si>
  <si>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</si>
  <si>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</si>
  <si>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</si>
  <si>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</si>
  <si>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</si>
  <si>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</si>
  <si>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</si>
  <si>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</si>
  <si>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</si>
  <si>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</si>
  <si>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</si>
  <si>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</si>
  <si>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</si>
  <si>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</si>
  <si>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</si>
  <si>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</si>
  <si>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</si>
  <si>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</si>
  <si>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</si>
  <si>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</si>
  <si>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</si>
  <si>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</si>
  <si>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</si>
  <si>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</si>
  <si>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</si>
  <si>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</si>
  <si>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</si>
  <si>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</si>
  <si>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</si>
  <si>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</si>
  <si>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</si>
  <si>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</si>
  <si>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</si>
  <si>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</si>
  <si>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</si>
  <si>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</si>
  <si>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</si>
  <si>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</si>
  <si>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</si>
  <si>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</si>
  <si>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</si>
  <si>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</si>
  <si>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</si>
  <si>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</si>
  <si>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</si>
  <si>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</si>
  <si>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</si>
  <si>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</si>
  <si>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</si>
  <si>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</si>
  <si>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</si>
  <si>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</si>
  <si>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</si>
  <si>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</si>
  <si>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</si>
  <si>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</si>
  <si>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</si>
  <si>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</si>
  <si>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</si>
  <si>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</si>
  <si>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</si>
  <si>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</si>
  <si>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</si>
  <si>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</si>
  <si>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</si>
  <si>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</si>
  <si>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</si>
  <si>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</si>
  <si>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</si>
  <si>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</si>
  <si>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</si>
  <si>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</si>
  <si>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</si>
  <si>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</si>
  <si>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</si>
  <si>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</si>
  <si>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</si>
  <si>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</si>
  <si>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</si>
  <si>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</si>
  <si>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</si>
  <si>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</si>
  <si>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</si>
  <si>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</si>
  <si>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</si>
  <si>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</si>
  <si>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</si>
  <si>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</si>
  <si>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</si>
  <si>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</si>
  <si>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</si>
  <si>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</si>
  <si>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</si>
  <si>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</si>
  <si>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</si>
  <si>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</si>
  <si>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</si>
  <si>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</si>
  <si>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</si>
  <si>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</si>
  <si>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</si>
  <si>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</si>
  <si>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</si>
  <si>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</si>
  <si>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</si>
  <si>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</si>
  <si>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</si>
  <si>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</si>
  <si>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</si>
  <si>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</si>
  <si>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</si>
  <si>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</si>
  <si>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</si>
  <si>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</si>
  <si>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</si>
  <si>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</si>
  <si>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</si>
  <si>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</si>
  <si>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</si>
  <si>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</si>
  <si>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</si>
  <si>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</si>
  <si>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</si>
  <si>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</si>
  <si>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</si>
  <si>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</si>
  <si>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</si>
  <si>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</si>
  <si>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</si>
  <si>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</si>
  <si>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</si>
  <si>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</si>
  <si>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</si>
  <si>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</si>
  <si>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</si>
  <si>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</si>
  <si>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</si>
  <si>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</si>
  <si>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</si>
  <si>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</si>
  <si>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</si>
  <si>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</si>
  <si>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</si>
  <si>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</si>
  <si>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</si>
  <si>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</si>
  <si>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</si>
  <si>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</si>
  <si>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</si>
  <si>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</si>
  <si>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</si>
  <si>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</si>
  <si>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</si>
  <si>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</si>
  <si>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</si>
  <si>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</si>
  <si>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</si>
  <si>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</si>
  <si>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</si>
  <si>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</si>
  <si>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</si>
  <si>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</si>
  <si>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</si>
  <si>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</si>
  <si>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</si>
  <si>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</si>
  <si>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</si>
  <si>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</si>
  <si>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</si>
  <si>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</si>
  <si>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</si>
  <si>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</si>
  <si>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</si>
  <si>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</si>
  <si>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</si>
  <si>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</si>
  <si>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</si>
  <si>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</si>
  <si>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</si>
  <si>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</si>
  <si>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</si>
  <si>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</si>
  <si>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</si>
  <si>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</si>
  <si>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</si>
  <si>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</si>
  <si>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</si>
  <si>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</si>
  <si>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</si>
  <si>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</si>
  <si>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</si>
  <si>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</si>
  <si>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</si>
  <si>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</si>
  <si>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</si>
  <si>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</si>
  <si>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</si>
  <si>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</si>
  <si>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</si>
  <si>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</si>
  <si>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</si>
  <si>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</si>
  <si>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</si>
  <si>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</si>
  <si>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</si>
  <si>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</si>
  <si>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</si>
  <si>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</si>
  <si>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</si>
  <si>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</si>
  <si>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</si>
  <si>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</si>
  <si>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</si>
  <si>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</si>
  <si>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</si>
  <si>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</si>
  <si>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</si>
  <si>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</si>
  <si>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</si>
  <si>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</si>
  <si>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</si>
  <si>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</si>
  <si>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</si>
  <si>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</si>
  <si>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</si>
  <si>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</si>
  <si>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</si>
  <si>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</si>
  <si>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</si>
  <si>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</si>
  <si>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</si>
  <si>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</si>
  <si>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</si>
  <si>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</si>
  <si>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</si>
  <si>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</si>
  <si>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</si>
  <si>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</si>
  <si>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</si>
  <si>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</si>
  <si>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</si>
  <si>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</si>
  <si>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</si>
  <si>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</si>
  <si>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</si>
  <si>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</si>
  <si>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</si>
  <si>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</si>
  <si>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</si>
  <si>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</si>
  <si>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</si>
  <si>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</si>
  <si>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</si>
  <si>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</si>
  <si>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</si>
  <si>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</si>
  <si>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</si>
  <si>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</si>
  <si>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</si>
  <si>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</si>
  <si>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</si>
  <si>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</si>
  <si>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</si>
  <si>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</si>
  <si>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</si>
  <si>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</si>
  <si>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</si>
  <si>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</si>
  <si>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</si>
  <si>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</si>
  <si>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</si>
  <si>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</si>
  <si>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</si>
  <si>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</si>
  <si>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</si>
  <si>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</si>
  <si>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</si>
  <si>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</si>
  <si>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</si>
  <si>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</si>
  <si>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</si>
  <si>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</si>
  <si>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</si>
  <si>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</si>
  <si>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</si>
  <si>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</si>
  <si>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</si>
  <si>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</si>
  <si>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</si>
  <si>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</si>
  <si>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</si>
  <si>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</si>
  <si>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</si>
  <si>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</si>
  <si>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</si>
  <si>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</si>
  <si>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</si>
  <si>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</si>
  <si>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</si>
  <si>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</si>
  <si>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</si>
  <si>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</si>
  <si>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</si>
  <si>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</si>
  <si>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</si>
  <si>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</si>
  <si>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</si>
  <si>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</si>
  <si>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</si>
  <si>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</si>
  <si>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</si>
  <si>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</si>
  <si>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</si>
  <si>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</si>
  <si>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</si>
  <si>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</si>
  <si>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</si>
  <si>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</si>
  <si>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</si>
  <si>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</si>
  <si>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</si>
  <si>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</si>
  <si>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</si>
  <si>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</si>
  <si>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</si>
  <si>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</si>
  <si>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</si>
  <si>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</si>
  <si>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</si>
  <si>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</si>
  <si>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</si>
  <si>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</si>
  <si>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</si>
  <si>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</si>
  <si>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</si>
  <si>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</si>
  <si>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</si>
  <si>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</si>
  <si>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</si>
  <si>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</si>
  <si>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</si>
  <si>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</si>
  <si>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</si>
  <si>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</si>
  <si>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</si>
  <si>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</si>
  <si>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</si>
  <si>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</si>
  <si>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</si>
  <si>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</si>
  <si>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</si>
  <si>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</si>
  <si>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</si>
  <si>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</si>
  <si>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</si>
  <si>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</si>
  <si>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</si>
  <si>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</si>
  <si>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</si>
  <si>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</si>
  <si>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</si>
  <si>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</si>
  <si>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</si>
  <si>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</si>
  <si>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</si>
  <si>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</si>
  <si>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</si>
  <si>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</si>
  <si>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</si>
  <si>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</si>
  <si>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</si>
  <si>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</si>
  <si>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</si>
  <si>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</si>
  <si>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</si>
  <si>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</si>
  <si>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</si>
  <si>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</si>
  <si>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</si>
  <si>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</si>
  <si>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</si>
  <si>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</si>
  <si>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</si>
  <si>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</si>
  <si>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</si>
  <si>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</si>
  <si>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</si>
  <si>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</si>
  <si>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</si>
  <si>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</si>
  <si>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</si>
  <si>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</si>
  <si>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</si>
  <si>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</si>
  <si>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</si>
  <si>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</si>
  <si>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</si>
  <si>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</si>
  <si>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</si>
  <si>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</si>
  <si>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</si>
  <si>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</si>
  <si>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</si>
  <si>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</si>
  <si>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</si>
  <si>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</si>
  <si>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</si>
  <si>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</si>
  <si>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</si>
  <si>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</si>
  <si>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</si>
  <si>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</si>
  <si>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</si>
  <si>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</si>
  <si>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</si>
  <si>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</si>
  <si>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</si>
  <si>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</si>
  <si>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</si>
  <si>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</si>
  <si>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</si>
  <si>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</si>
  <si>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</si>
  <si>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</si>
  <si>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</si>
  <si>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</si>
  <si>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</si>
  <si>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</si>
  <si>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</si>
  <si>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</si>
  <si>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</si>
  <si>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</si>
  <si>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</si>
  <si>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</si>
  <si>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</si>
  <si>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</si>
  <si>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</si>
  <si>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</si>
  <si>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</si>
  <si>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</si>
  <si>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</si>
  <si>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</si>
  <si>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</si>
  <si>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</si>
  <si>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</si>
  <si>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</si>
  <si>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</si>
  <si>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</si>
  <si>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</si>
  <si>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</si>
  <si>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</si>
  <si>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</si>
  <si>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</si>
  <si>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</si>
  <si>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</si>
  <si>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</si>
  <si>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</si>
  <si>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</si>
  <si>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</si>
  <si>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</si>
  <si>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</si>
  <si>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</si>
  <si>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</si>
  <si>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</si>
  <si>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</si>
  <si>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</si>
  <si>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</si>
  <si>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</si>
  <si>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</si>
  <si>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</si>
  <si>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</si>
  <si>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</si>
  <si>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</si>
  <si>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</si>
  <si>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</si>
  <si>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</si>
  <si>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</si>
  <si>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</si>
  <si>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</si>
  <si>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</si>
  <si>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</si>
  <si>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</si>
  <si>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</si>
  <si>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</si>
  <si>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</si>
  <si>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</si>
  <si>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</si>
  <si>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</si>
  <si>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</si>
  <si>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</si>
  <si>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</si>
  <si>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</si>
  <si>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</si>
  <si>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</si>
  <si>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</si>
  <si>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</si>
  <si>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</si>
  <si>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</si>
  <si>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</si>
  <si>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</si>
  <si>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</si>
  <si>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</si>
  <si>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</si>
  <si>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</si>
  <si>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</si>
  <si>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</si>
  <si>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</si>
  <si>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</si>
  <si>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</si>
  <si>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</si>
  <si>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</si>
  <si>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</si>
  <si>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</si>
  <si>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</si>
  <si>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</si>
  <si>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</si>
  <si>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</si>
  <si>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</si>
  <si>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</si>
  <si>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</si>
  <si>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</si>
  <si>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</si>
  <si>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</si>
  <si>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</si>
  <si>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</si>
  <si>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</si>
  <si>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</si>
  <si>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</si>
  <si>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</si>
  <si>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</si>
  <si>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</si>
  <si>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</si>
  <si>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</si>
  <si>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</si>
  <si>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</si>
  <si>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</si>
  <si>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</si>
  <si>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</si>
  <si>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</si>
  <si>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</si>
  <si>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</si>
  <si>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</si>
  <si>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</si>
  <si>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</si>
  <si>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</si>
  <si>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</si>
  <si>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</si>
  <si>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</si>
  <si>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</si>
  <si>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</si>
  <si>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</si>
  <si>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</si>
  <si>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</si>
  <si>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</si>
  <si>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</si>
  <si>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</si>
  <si>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</si>
  <si>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</si>
  <si>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</si>
  <si>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</si>
  <si>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</si>
  <si>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</si>
  <si>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</si>
  <si>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</si>
  <si>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</si>
  <si>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</si>
  <si>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</si>
  <si>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</si>
  <si>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</si>
  <si>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</si>
  <si>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</si>
  <si>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</si>
  <si>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</si>
  <si>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</si>
  <si>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</si>
  <si>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</si>
  <si>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</si>
  <si>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</si>
  <si>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</si>
  <si>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</si>
  <si>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</si>
  <si>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</si>
  <si>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</si>
  <si>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</si>
  <si>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</si>
  <si>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</si>
  <si>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</si>
  <si>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</si>
  <si>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</si>
  <si>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</si>
  <si>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</si>
  <si>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</si>
  <si>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</si>
  <si>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</si>
  <si>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</si>
  <si>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</si>
  <si>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</si>
  <si>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</si>
  <si>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</si>
  <si>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</si>
  <si>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</si>
  <si>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</si>
  <si>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</si>
  <si>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</si>
  <si>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</si>
  <si>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</si>
  <si>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</si>
  <si>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</si>
  <si>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</si>
  <si>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</si>
  <si>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</si>
  <si>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</si>
  <si>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</si>
  <si>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</si>
  <si>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</si>
  <si>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</si>
  <si>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</si>
  <si>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</si>
  <si>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</si>
  <si>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</si>
  <si>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</si>
  <si>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</si>
  <si>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</si>
  <si>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</si>
  <si>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</si>
  <si>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</si>
  <si>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</si>
  <si>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</si>
  <si>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</si>
  <si>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</si>
  <si>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</si>
  <si>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</si>
  <si>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</si>
  <si>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</si>
  <si>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</si>
  <si>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</si>
  <si>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</si>
  <si>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</si>
  <si>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</si>
  <si>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</si>
  <si>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</si>
  <si>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</si>
  <si>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</si>
  <si>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</si>
  <si>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</si>
  <si>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</si>
  <si>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</si>
  <si>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</si>
  <si>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</si>
  <si>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</si>
  <si>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</si>
  <si>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</si>
  <si>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</si>
  <si>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</si>
  <si>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</si>
  <si>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</si>
  <si>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</si>
  <si>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</si>
  <si>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</si>
  <si>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</si>
  <si>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</si>
  <si>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</si>
  <si>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</si>
  <si>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</si>
  <si>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</si>
  <si>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</si>
  <si>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</si>
  <si>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</si>
  <si>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</si>
  <si>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</si>
  <si>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</si>
  <si>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</si>
  <si>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</si>
  <si>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</si>
  <si>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</si>
  <si>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</si>
  <si>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</si>
  <si>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</si>
  <si>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</si>
  <si>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</si>
  <si>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</si>
  <si>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</si>
  <si>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</si>
  <si>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</si>
  <si>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</si>
  <si>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</si>
  <si>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</si>
  <si>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</si>
  <si>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</si>
  <si>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</si>
  <si>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</si>
  <si>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</si>
  <si>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</si>
  <si>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</si>
  <si>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</si>
  <si>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</si>
  <si>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</si>
  <si>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</si>
  <si>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</si>
  <si>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</si>
  <si>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</si>
  <si>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</si>
  <si>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</si>
  <si>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</si>
  <si>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</si>
  <si>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</si>
  <si>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</si>
  <si>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</si>
  <si>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</si>
  <si>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</si>
  <si>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</si>
  <si>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</si>
  <si>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</si>
  <si>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</si>
  <si>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</si>
  <si>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</si>
  <si>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</si>
  <si>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</si>
  <si>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</si>
  <si>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</si>
  <si>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</si>
  <si>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</si>
  <si>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</si>
  <si>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</si>
  <si>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</si>
  <si>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</si>
  <si>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</si>
  <si>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</si>
  <si>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</si>
  <si>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</si>
  <si>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</si>
  <si>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</si>
  <si>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</si>
  <si>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</si>
  <si>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</si>
  <si>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</si>
  <si>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</si>
  <si>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</si>
  <si>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</si>
  <si>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</si>
  <si>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</si>
  <si>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</si>
  <si>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</si>
  <si>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</si>
  <si>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</si>
  <si>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</si>
  <si>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</si>
  <si>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</si>
  <si>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</si>
  <si>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</si>
  <si>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</si>
  <si>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</si>
  <si>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</si>
  <si>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</si>
  <si>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</si>
  <si>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</si>
  <si>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</si>
  <si>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</si>
  <si>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</si>
  <si>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</si>
  <si>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</si>
  <si>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</si>
  <si>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</si>
  <si>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</si>
  <si>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</si>
  <si>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</si>
  <si>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</si>
  <si>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</si>
  <si>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</si>
  <si>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</si>
  <si>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</si>
  <si>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</si>
  <si>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</si>
  <si>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</si>
  <si>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</si>
  <si>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</si>
  <si>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</si>
  <si>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</si>
  <si>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</si>
  <si>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</si>
  <si>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</si>
  <si>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</si>
  <si>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</si>
  <si>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</si>
  <si>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</si>
  <si>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</si>
  <si>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</si>
  <si>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</si>
  <si>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</si>
  <si>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</si>
  <si>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</si>
  <si>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</si>
  <si>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</si>
  <si>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</si>
  <si>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</si>
  <si>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</si>
  <si>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</si>
  <si>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</si>
  <si>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</si>
  <si>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</si>
  <si>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</si>
  <si>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</si>
  <si>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</si>
  <si>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</si>
  <si>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</si>
  <si>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</si>
  <si>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</si>
  <si>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</si>
  <si>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</si>
  <si>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</si>
  <si>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</si>
  <si>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</si>
  <si>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</si>
  <si>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</si>
  <si>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</si>
  <si>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</si>
  <si>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</si>
  <si>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</si>
  <si>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</si>
  <si>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</si>
  <si>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</si>
  <si>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</si>
  <si>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</si>
  <si>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</si>
  <si>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</si>
  <si>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</si>
  <si>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</si>
  <si>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</si>
  <si>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</si>
  <si>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</si>
  <si>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</si>
  <si>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</si>
  <si>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</si>
  <si>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</si>
  <si>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</si>
  <si>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</si>
  <si>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</si>
  <si>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</si>
  <si>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</si>
  <si>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</si>
  <si>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</si>
  <si>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</si>
  <si>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</si>
  <si>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</si>
  <si>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</si>
  <si>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</si>
  <si>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</si>
  <si>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</si>
  <si>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</si>
  <si>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</si>
  <si>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</si>
  <si>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</si>
  <si>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</si>
  <si>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</si>
  <si>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</si>
  <si>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</si>
  <si>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</si>
  <si>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</si>
  <si>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</si>
  <si>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</si>
  <si>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</si>
  <si>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</si>
  <si>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</si>
  <si>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</si>
  <si>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</si>
  <si>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</si>
  <si>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</si>
  <si>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</si>
  <si>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</si>
  <si>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</si>
  <si>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</si>
  <si>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</si>
  <si>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</si>
  <si>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</si>
  <si>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</si>
  <si>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</si>
  <si>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</si>
  <si>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</si>
  <si>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</si>
  <si>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</si>
  <si>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</si>
  <si>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</si>
  <si>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</si>
  <si>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</si>
  <si>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</si>
  <si>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</si>
  <si>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</si>
  <si>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</si>
  <si>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</si>
  <si>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</si>
  <si>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</si>
  <si>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</si>
  <si>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</si>
  <si>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</si>
  <si>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</si>
  <si>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</si>
  <si>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</si>
  <si>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</si>
  <si>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</si>
  <si>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</si>
  <si>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</si>
  <si>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</si>
  <si>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</si>
  <si>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</si>
  <si>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</si>
  <si>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</si>
  <si>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</si>
  <si>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</si>
  <si>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</si>
  <si>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</si>
  <si>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</si>
  <si>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</si>
  <si>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</si>
  <si>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</si>
  <si>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</si>
  <si>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</si>
  <si>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</si>
  <si>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</si>
  <si>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</si>
  <si>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</si>
  <si>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</si>
  <si>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</si>
  <si>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</si>
  <si>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</si>
  <si>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</si>
  <si>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</si>
  <si>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</si>
  <si>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</si>
  <si>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</si>
  <si>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</si>
  <si>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</si>
  <si>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</si>
  <si>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</si>
  <si>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</si>
  <si>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</si>
  <si>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</si>
  <si>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</si>
  <si>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</si>
  <si>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</si>
  <si>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</si>
  <si>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</si>
  <si>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</si>
  <si>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</si>
  <si>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</si>
  <si>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</si>
  <si>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</si>
  <si>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</si>
  <si>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</si>
  <si>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</si>
  <si>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</si>
  <si>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</si>
  <si>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</si>
  <si>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</si>
  <si>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</si>
  <si>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</si>
  <si>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</si>
  <si>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</si>
  <si>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</si>
  <si>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</si>
  <si>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</si>
  <si>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</si>
  <si>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</si>
  <si>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</si>
  <si>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</si>
  <si>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</si>
  <si>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</si>
  <si>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</si>
  <si>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</si>
  <si>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</si>
  <si>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</si>
  <si>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</si>
  <si>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</si>
  <si>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</si>
  <si>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</si>
  <si>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</si>
  <si>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</si>
  <si>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</si>
  <si>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</si>
  <si>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</si>
  <si>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</si>
  <si>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</si>
  <si>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</si>
  <si>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</si>
  <si>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</si>
  <si>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</si>
  <si>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</si>
  <si>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</si>
  <si>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</si>
  <si>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</si>
  <si>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</si>
  <si>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</si>
  <si>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</si>
  <si>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</si>
  <si>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</si>
  <si>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</si>
  <si>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</si>
  <si>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</si>
  <si>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</si>
  <si>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</si>
  <si>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</si>
  <si>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</si>
  <si>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</si>
  <si>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</si>
  <si>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</si>
  <si>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</si>
  <si>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</si>
  <si>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</si>
  <si>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</si>
  <si>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</si>
  <si>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</si>
  <si>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</si>
  <si>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</si>
  <si>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</si>
  <si>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</si>
  <si>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</si>
  <si>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</si>
  <si>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</si>
  <si>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</si>
  <si>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</si>
  <si>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</si>
  <si>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</si>
  <si>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</si>
  <si>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</si>
  <si>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</si>
  <si>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</si>
  <si>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</si>
  <si>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</si>
  <si>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</si>
  <si>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</si>
  <si>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</si>
  <si>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</si>
  <si>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</si>
  <si>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</si>
  <si>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</si>
  <si>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</si>
  <si>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</si>
  <si>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</si>
  <si>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</si>
  <si>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</si>
  <si>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</si>
  <si>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</si>
  <si>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</si>
  <si>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</si>
  <si>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</si>
  <si>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</si>
  <si>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</si>
  <si>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</si>
  <si>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</si>
  <si>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</si>
  <si>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</si>
  <si>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</si>
  <si>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</si>
  <si>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</si>
  <si>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</si>
  <si>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</si>
  <si>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</si>
  <si>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</si>
  <si>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</si>
  <si>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</si>
  <si>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</si>
  <si>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</si>
  <si>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</si>
  <si>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</si>
  <si>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</si>
  <si>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</si>
  <si>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</si>
  <si>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</si>
  <si>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</si>
  <si>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</si>
  <si>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</si>
  <si>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</si>
  <si>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</si>
  <si>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</si>
  <si>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</si>
  <si>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</si>
  <si>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</si>
  <si>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</si>
  <si>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</si>
  <si>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</si>
  <si>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</si>
  <si>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</si>
  <si>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</si>
  <si>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</si>
  <si>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</si>
  <si>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</si>
  <si>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</si>
  <si>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</si>
  <si>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</si>
  <si>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</si>
  <si>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</si>
  <si>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</si>
  <si>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</si>
  <si>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</si>
  <si>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</si>
  <si>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</si>
  <si>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</si>
  <si>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</si>
  <si>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</si>
  <si>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</si>
  <si>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</si>
  <si>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</si>
  <si>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</si>
  <si>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</si>
  <si>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</si>
  <si>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</si>
  <si>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</si>
  <si>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</si>
  <si>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</si>
  <si>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</si>
  <si>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</si>
  <si>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</si>
  <si>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</si>
  <si>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</si>
  <si>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</si>
  <si>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</si>
  <si>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</si>
  <si>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</si>
  <si>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</si>
  <si>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</si>
  <si>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</si>
  <si>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</si>
  <si>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</si>
  <si>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</si>
  <si>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</si>
  <si>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</si>
  <si>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</si>
  <si>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</si>
  <si>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</si>
  <si>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</si>
  <si>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</si>
  <si>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</si>
  <si>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</si>
  <si>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</si>
  <si>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</si>
  <si>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</si>
  <si>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</si>
  <si>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</si>
  <si>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</si>
  <si>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</si>
  <si>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</si>
  <si>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</si>
  <si>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</si>
  <si>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</si>
  <si>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</si>
  <si>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</si>
  <si>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</si>
  <si>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</si>
  <si>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</si>
  <si>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</si>
  <si>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</si>
  <si>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</si>
  <si>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</si>
  <si>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</si>
  <si>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</si>
  <si>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</si>
  <si>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</si>
  <si>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</si>
  <si>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</si>
  <si>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</si>
  <si>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</si>
  <si>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</si>
  <si>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</si>
  <si>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</si>
  <si>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</si>
  <si>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</si>
  <si>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</si>
  <si>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</si>
  <si>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</si>
  <si>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</si>
  <si>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</si>
  <si>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</si>
  <si>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</si>
  <si>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</si>
  <si>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</si>
  <si>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</si>
  <si>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</si>
  <si>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</si>
  <si>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</si>
  <si>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</si>
  <si>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</si>
  <si>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</si>
  <si>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</si>
  <si>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</si>
  <si>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</si>
  <si>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</si>
  <si>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</si>
  <si>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</si>
  <si>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</si>
  <si>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</si>
  <si>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</si>
  <si>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</si>
  <si>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</si>
  <si>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</si>
  <si>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</si>
  <si>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</si>
  <si>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</si>
  <si>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</si>
  <si>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</si>
  <si>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</si>
  <si>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</si>
  <si>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</si>
  <si>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</si>
  <si>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</si>
  <si>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</si>
  <si>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</si>
  <si>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</si>
  <si>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</si>
  <si>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</si>
  <si>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</si>
  <si>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</si>
  <si>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</si>
  <si>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</si>
  <si>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</si>
  <si>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</si>
  <si>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</si>
  <si>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</si>
  <si>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</si>
  <si>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</si>
  <si>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</si>
  <si>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</si>
  <si>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</si>
  <si>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</si>
  <si>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</si>
  <si>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</si>
  <si>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</si>
  <si>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</si>
  <si>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</si>
  <si>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</si>
  <si>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</si>
  <si>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</si>
  <si>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</si>
  <si>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</si>
  <si>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</si>
  <si>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</si>
  <si>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</si>
  <si>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</si>
  <si>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</si>
  <si>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</si>
  <si>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</si>
  <si>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</si>
  <si>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</si>
  <si>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</si>
  <si>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</si>
  <si>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</si>
  <si>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</si>
  <si>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</si>
  <si>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</si>
  <si>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</si>
  <si>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</si>
  <si>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</si>
  <si>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</si>
  <si>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</si>
  <si>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</si>
  <si>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</si>
  <si>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</si>
  <si>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</si>
  <si>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</si>
  <si>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</si>
  <si>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</si>
  <si>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</si>
  <si>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</si>
  <si>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</si>
  <si>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</si>
  <si>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</si>
  <si>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</si>
  <si>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</si>
  <si>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</si>
  <si>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</si>
  <si>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</si>
  <si>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</si>
  <si>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</si>
  <si>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</si>
  <si>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</si>
  <si>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</si>
  <si>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</si>
  <si>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</si>
  <si>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</si>
  <si>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</si>
  <si>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</si>
  <si>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</si>
  <si>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</si>
  <si>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</si>
  <si>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</si>
  <si>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</si>
  <si>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</si>
  <si>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</si>
  <si>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</si>
  <si>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</si>
  <si>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</si>
  <si>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</si>
  <si>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</si>
  <si>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</si>
  <si>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</si>
  <si>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</si>
  <si>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</si>
  <si>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</si>
  <si>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</si>
  <si>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</si>
  <si>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</si>
  <si>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</si>
  <si>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</si>
  <si>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</si>
  <si>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</si>
  <si>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</si>
  <si>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</si>
  <si>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</si>
  <si>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</si>
  <si>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</si>
  <si>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</si>
  <si>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</si>
  <si>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</si>
  <si>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</si>
  <si>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</si>
  <si>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</si>
  <si>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</si>
  <si>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</si>
  <si>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</si>
  <si>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</si>
  <si>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</si>
  <si>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</si>
  <si>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</si>
  <si>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</si>
  <si>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</si>
  <si>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</si>
  <si>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</si>
  <si>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</si>
  <si>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</si>
  <si>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</si>
  <si>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</si>
  <si>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</si>
  <si>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</si>
  <si>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</si>
  <si>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</si>
  <si>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</si>
  <si>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</si>
  <si>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</si>
  <si>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</si>
  <si>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</si>
  <si>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</si>
  <si>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</si>
  <si>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</si>
  <si>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</si>
  <si>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</si>
  <si>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</si>
  <si>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</si>
  <si>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</si>
  <si>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</si>
  <si>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</si>
  <si>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</si>
  <si>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</si>
  <si>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</si>
  <si>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</si>
  <si>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</si>
  <si>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</si>
  <si>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</si>
  <si>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</si>
  <si>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</si>
  <si>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</si>
  <si>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</si>
  <si>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</si>
  <si>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</si>
  <si>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</si>
  <si>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</si>
  <si>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</si>
  <si>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</si>
  <si>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</si>
  <si>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</si>
  <si>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</si>
  <si>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</si>
  <si>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</si>
  <si>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</si>
  <si>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</si>
  <si>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</si>
  <si>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</si>
  <si>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</si>
  <si>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</si>
  <si>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</si>
  <si>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</si>
  <si>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</si>
  <si>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</si>
  <si>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</si>
  <si>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</si>
  <si>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</si>
  <si>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</si>
  <si>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</si>
  <si>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</si>
  <si>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</si>
  <si>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</si>
  <si>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</si>
  <si>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</si>
  <si>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</si>
  <si>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</si>
  <si>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</si>
  <si>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</si>
  <si>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</si>
  <si>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</si>
  <si>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</si>
  <si>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</si>
  <si>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</si>
  <si>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</si>
  <si>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</si>
  <si>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</si>
  <si>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</si>
  <si>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</si>
  <si>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</si>
  <si>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</si>
  <si>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</si>
  <si>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</si>
  <si>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</si>
  <si>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</si>
  <si>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</si>
  <si>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</si>
  <si>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</si>
  <si>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</si>
  <si>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</si>
  <si>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</si>
  <si>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</si>
  <si>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</si>
  <si>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</si>
  <si>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</si>
  <si>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</si>
  <si>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</si>
  <si>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</si>
  <si>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</si>
  <si>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</si>
  <si>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</si>
  <si>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</si>
  <si>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</si>
  <si>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</si>
  <si>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</si>
  <si>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</si>
  <si>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</si>
  <si>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</si>
  <si>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</si>
  <si>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</si>
  <si>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</si>
  <si>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</si>
  <si>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</si>
  <si>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</si>
  <si>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</si>
  <si>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</si>
  <si>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</si>
  <si>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</si>
  <si>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</si>
  <si>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</si>
  <si>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</si>
  <si>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</si>
  <si>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</si>
  <si>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</si>
  <si>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</si>
  <si>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</si>
  <si>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</si>
  <si>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</si>
  <si>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</si>
  <si>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</si>
  <si>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</si>
  <si>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</si>
  <si>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</si>
  <si>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</si>
  <si>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</si>
  <si>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</si>
  <si>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</si>
  <si>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</si>
  <si>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</si>
  <si>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</si>
  <si>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</si>
  <si>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</si>
  <si>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</si>
  <si>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</si>
  <si>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</si>
  <si>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</si>
  <si>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</si>
  <si>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</si>
  <si>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</si>
  <si>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</si>
  <si>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</si>
  <si>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</si>
  <si>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</si>
  <si>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</si>
  <si>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</si>
  <si>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</si>
  <si>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</si>
  <si>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</si>
  <si>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</si>
  <si>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</si>
  <si>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</si>
  <si>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</si>
  <si>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</si>
  <si>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</si>
  <si>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</si>
  <si>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</si>
  <si>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</si>
  <si>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</si>
  <si>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</si>
  <si>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</si>
  <si>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</si>
  <si>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</si>
  <si>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</si>
  <si>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</si>
  <si>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</si>
  <si>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</si>
  <si>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</si>
  <si>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</si>
  <si>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</si>
  <si>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</si>
  <si>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</si>
  <si>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</si>
  <si>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</si>
  <si>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</si>
  <si>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</si>
  <si>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</si>
  <si>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</si>
  <si>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</si>
  <si>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</si>
  <si>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</si>
  <si>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</si>
  <si>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</si>
  <si>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</si>
  <si>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</si>
  <si>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</si>
  <si>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</si>
  <si>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</si>
  <si>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</si>
  <si>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</si>
  <si>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</si>
  <si>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</si>
  <si>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</si>
  <si>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</si>
  <si>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</si>
  <si>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</si>
  <si>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</si>
  <si>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</si>
  <si>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</si>
  <si>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</si>
  <si>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</si>
  <si>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</si>
  <si>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</si>
  <si>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</si>
  <si>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</si>
  <si>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</si>
  <si>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</si>
  <si>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</si>
  <si>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</si>
  <si>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</si>
  <si>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</si>
  <si>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</si>
  <si>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</si>
  <si>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</si>
  <si>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</si>
  <si>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</si>
  <si>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</si>
  <si>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</si>
  <si>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</si>
  <si>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</si>
  <si>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</si>
  <si>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</si>
  <si>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</si>
  <si>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</si>
  <si>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</si>
  <si>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</si>
  <si>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</si>
  <si>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</si>
  <si>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</si>
  <si>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</si>
  <si>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</si>
  <si>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</si>
  <si>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</si>
  <si>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</si>
  <si>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</si>
  <si>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</si>
  <si>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</si>
  <si>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</si>
  <si>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</si>
  <si>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</si>
  <si>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</si>
  <si>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</si>
  <si>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</si>
  <si>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</si>
  <si>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</si>
  <si>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</si>
  <si>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</si>
  <si>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</si>
  <si>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</si>
  <si>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</si>
  <si>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</si>
  <si>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</si>
  <si>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</si>
  <si>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</si>
  <si>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</si>
  <si>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</si>
  <si>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</si>
  <si>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</si>
  <si>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</si>
  <si>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</si>
  <si>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</si>
  <si>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</si>
  <si>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</si>
  <si>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</si>
  <si>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</si>
  <si>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</si>
  <si>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</si>
  <si>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</si>
  <si>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</si>
  <si>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</si>
  <si>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</si>
  <si>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</si>
  <si>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</si>
  <si>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</si>
  <si>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</si>
  <si>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</si>
  <si>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</si>
  <si>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</si>
  <si>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</si>
  <si>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</si>
  <si>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</si>
  <si>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</si>
  <si>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</si>
  <si>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</si>
  <si>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</si>
  <si>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</si>
  <si>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</si>
  <si>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</si>
  <si>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</si>
  <si>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</si>
  <si>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</si>
  <si>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</si>
  <si>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</si>
  <si>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</si>
  <si>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</si>
  <si>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</si>
  <si>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</si>
  <si>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</si>
  <si>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</si>
  <si>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</si>
  <si>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</si>
  <si>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</si>
  <si>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</si>
  <si>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</si>
  <si>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</si>
  <si>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</si>
  <si>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</si>
  <si>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</si>
  <si>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</si>
  <si>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</si>
  <si>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</si>
  <si>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</si>
  <si>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</si>
  <si>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</si>
  <si>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</si>
  <si>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</si>
  <si>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</si>
  <si>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</si>
  <si>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</si>
  <si>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</si>
  <si>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</si>
  <si>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</si>
  <si>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</si>
  <si>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</si>
  <si>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</si>
  <si>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</si>
  <si>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</si>
  <si>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</si>
  <si>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</si>
  <si>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</si>
  <si>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</si>
  <si>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</si>
  <si>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</si>
  <si>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</si>
  <si>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</si>
  <si>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</si>
  <si>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</si>
  <si>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</si>
  <si>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</si>
  <si>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</si>
  <si>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</si>
  <si>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</si>
  <si>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</si>
  <si>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</si>
  <si>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</si>
  <si>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</si>
  <si>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</si>
  <si>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</si>
  <si>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</si>
  <si>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</si>
  <si>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</si>
  <si>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</si>
  <si>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</si>
  <si>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</si>
  <si>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</si>
  <si>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</si>
  <si>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</si>
  <si>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</si>
  <si>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</si>
  <si>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</si>
  <si>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</si>
  <si>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</si>
  <si>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</si>
  <si>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</si>
  <si>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</si>
  <si>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</si>
  <si>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</si>
  <si>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</si>
  <si>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</si>
  <si>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</si>
  <si>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</si>
  <si>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</si>
  <si>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</si>
  <si>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</si>
  <si>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</si>
  <si>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</si>
  <si>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</si>
  <si>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</si>
  <si>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</si>
  <si>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</si>
  <si>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</si>
  <si>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</si>
  <si>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</si>
  <si>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</si>
  <si>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</si>
  <si>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</si>
  <si>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</si>
  <si>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</si>
  <si>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</si>
  <si>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</si>
  <si>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</si>
  <si>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</si>
  <si>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</si>
  <si>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</si>
  <si>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</si>
  <si>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</si>
  <si>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</si>
  <si>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</si>
  <si>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</si>
  <si>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</si>
  <si>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</si>
  <si>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</si>
  <si>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</si>
  <si>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</si>
  <si>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</si>
  <si>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</si>
  <si>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</si>
  <si>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</si>
  <si>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</si>
  <si>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</si>
  <si>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</si>
  <si>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</si>
  <si>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</si>
  <si>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</si>
  <si>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</si>
  <si>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</si>
  <si>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</si>
  <si>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</si>
  <si>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</si>
  <si>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</si>
  <si>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</si>
  <si>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</si>
  <si>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</si>
  <si>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</si>
  <si>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</si>
  <si>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</si>
  <si>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</si>
  <si>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</si>
  <si>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</si>
  <si>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</si>
  <si>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</si>
  <si>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</si>
  <si>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</si>
  <si>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</si>
  <si>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</si>
  <si>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</si>
  <si>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</si>
  <si>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</si>
  <si>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</si>
  <si>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</si>
  <si>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</si>
  <si>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</si>
  <si>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</si>
  <si>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</si>
  <si>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</si>
  <si>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</si>
  <si>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</si>
  <si>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</si>
  <si>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</si>
  <si>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</si>
  <si>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</si>
  <si>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</si>
  <si>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</si>
  <si>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</si>
  <si>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</si>
  <si>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</si>
  <si>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</si>
  <si>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</si>
  <si>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</si>
  <si>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</si>
  <si>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</si>
  <si>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</si>
  <si>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</si>
  <si>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</si>
  <si>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</si>
  <si>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</si>
  <si>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</si>
  <si>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</si>
  <si>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</si>
  <si>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</si>
  <si>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</si>
  <si>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</si>
  <si>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</si>
  <si>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</si>
  <si>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</si>
  <si>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</si>
  <si>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</si>
  <si>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</si>
  <si>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</si>
  <si>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</si>
  <si>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</si>
  <si>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</si>
  <si>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</si>
  <si>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</si>
  <si>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</si>
  <si>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</si>
  <si>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</si>
  <si>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</si>
  <si>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</si>
  <si>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</si>
  <si>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</si>
  <si>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</si>
  <si>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</si>
  <si>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</si>
  <si>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</si>
  <si>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</si>
  <si>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</si>
  <si>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</si>
  <si>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</si>
  <si>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</si>
  <si>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</si>
  <si>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</si>
  <si>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</si>
  <si>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</si>
  <si>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</si>
  <si>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</si>
  <si>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</si>
  <si>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</si>
  <si>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</si>
  <si>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</si>
  <si>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</si>
  <si>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</si>
  <si>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</si>
  <si>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</si>
  <si>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</si>
  <si>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</si>
  <si>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</si>
  <si>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</si>
  <si>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</si>
  <si>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</si>
  <si>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</si>
  <si>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</si>
  <si>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</si>
  <si>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</si>
  <si>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</si>
  <si>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</si>
  <si>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</si>
  <si>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</si>
  <si>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</si>
  <si>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</si>
  <si>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</si>
  <si>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</si>
  <si>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</si>
  <si>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</si>
  <si>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</si>
  <si>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</si>
  <si>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</si>
  <si>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</si>
  <si>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</si>
  <si>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</si>
  <si>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</si>
  <si>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</si>
  <si>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</si>
  <si>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</si>
  <si>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</si>
  <si>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</si>
  <si>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</si>
  <si>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</si>
  <si>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</si>
  <si>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</si>
  <si>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</si>
  <si>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</si>
  <si>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</si>
  <si>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</si>
  <si>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</si>
  <si>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</si>
  <si>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</si>
  <si>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</si>
  <si>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</si>
  <si>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</si>
  <si>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</si>
  <si>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</si>
  <si>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</si>
  <si>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</si>
  <si>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</si>
  <si>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</si>
  <si>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</si>
  <si>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</si>
  <si>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</si>
  <si>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</si>
  <si>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</si>
  <si>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</si>
  <si>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</si>
  <si>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</si>
  <si>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</si>
  <si>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</si>
  <si>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</si>
  <si>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</si>
  <si>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</si>
  <si>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</si>
  <si>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</si>
  <si>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</si>
  <si>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</si>
  <si>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</si>
  <si>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</si>
  <si>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</si>
  <si>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</si>
  <si>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</si>
  <si>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</si>
  <si>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</si>
  <si>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</si>
  <si>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</si>
  <si>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</si>
  <si>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</si>
  <si>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</si>
  <si>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</si>
  <si>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</si>
  <si>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</si>
  <si>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</si>
  <si>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</si>
  <si>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</si>
  <si>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</si>
  <si>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</si>
  <si>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</si>
  <si>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</si>
  <si>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</si>
  <si>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</si>
  <si>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</si>
  <si>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</si>
  <si>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</si>
  <si>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</si>
  <si>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</si>
  <si>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</si>
  <si>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</si>
  <si>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</si>
  <si>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</si>
  <si>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</si>
  <si>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</si>
  <si>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</si>
  <si>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</si>
  <si>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</si>
  <si>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</si>
  <si>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</si>
  <si>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</si>
  <si>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</si>
  <si>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</si>
  <si>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</si>
  <si>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</si>
  <si>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</si>
  <si>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</si>
  <si>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</si>
  <si>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</si>
  <si>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</si>
  <si>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</si>
  <si>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</si>
  <si>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</si>
  <si>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</si>
  <si>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</si>
  <si>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</si>
  <si>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</si>
  <si>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</si>
  <si>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</si>
  <si>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</si>
  <si>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</si>
  <si>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</si>
  <si>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</si>
  <si>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</si>
  <si>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</si>
  <si>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</si>
  <si>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</si>
  <si>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</si>
  <si>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</si>
  <si>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</si>
  <si>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</si>
  <si>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</si>
  <si>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</si>
  <si>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</si>
  <si>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</si>
  <si>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</si>
  <si>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</si>
  <si>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</si>
  <si>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</si>
  <si>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</si>
  <si>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</si>
  <si>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</si>
  <si>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</si>
  <si>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</si>
  <si>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</si>
  <si>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</si>
  <si>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</si>
  <si>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</si>
  <si>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</si>
  <si>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</si>
  <si>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</si>
  <si>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</si>
  <si>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</si>
  <si>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</si>
  <si>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</si>
  <si>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</si>
  <si>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</si>
  <si>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</si>
  <si>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</si>
  <si>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</si>
  <si>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</si>
  <si>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</si>
  <si>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</si>
  <si>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</si>
  <si>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</si>
  <si>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</si>
  <si>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</si>
  <si>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</si>
  <si>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</si>
  <si>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</si>
  <si>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</si>
  <si>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</si>
  <si>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</si>
  <si>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</si>
  <si>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</si>
  <si>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</si>
  <si>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</si>
  <si>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</si>
  <si>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</si>
  <si>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</si>
  <si>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</si>
  <si>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</si>
  <si>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</si>
  <si>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</si>
  <si>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</si>
  <si>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</si>
  <si>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</si>
  <si>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</si>
  <si>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</si>
  <si>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</si>
  <si>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</si>
  <si>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</si>
  <si>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</si>
  <si>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</si>
  <si>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</si>
  <si>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</si>
  <si>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</si>
  <si>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</si>
  <si>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</si>
  <si>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</si>
  <si>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</si>
  <si>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</si>
  <si>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</si>
  <si>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</si>
  <si>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</si>
  <si>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</si>
  <si>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</si>
  <si>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</si>
  <si>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</si>
  <si>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</si>
  <si>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</si>
  <si>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</si>
  <si>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</si>
  <si>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</si>
  <si>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</si>
  <si>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</si>
  <si>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</si>
  <si>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</si>
  <si>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</si>
  <si>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</si>
  <si>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</si>
  <si>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</si>
  <si>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</si>
  <si>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</si>
  <si>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</si>
  <si>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</si>
  <si>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</si>
  <si>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</si>
  <si>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</si>
  <si>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</si>
  <si>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</si>
  <si>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</si>
  <si>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</si>
  <si>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</si>
  <si>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</si>
  <si>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</si>
  <si>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</si>
  <si>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</si>
  <si>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</si>
  <si>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</si>
  <si>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</si>
  <si>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</si>
  <si>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</si>
  <si>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</si>
  <si>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</si>
  <si>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</si>
  <si>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</si>
  <si>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</si>
  <si>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</si>
  <si>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</si>
  <si>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</si>
  <si>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</si>
  <si>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</si>
  <si>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</si>
  <si>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</si>
  <si>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</si>
  <si>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</si>
  <si>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</si>
  <si>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</si>
  <si>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</si>
  <si>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</si>
  <si>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</si>
  <si>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</si>
  <si>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</si>
  <si>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</si>
  <si>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</si>
  <si>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</si>
  <si>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</si>
  <si>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</si>
  <si>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</si>
  <si>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</si>
  <si>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</si>
  <si>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</si>
  <si>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</si>
  <si>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</si>
  <si>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</si>
  <si>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</si>
  <si>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</si>
  <si>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</si>
  <si>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</si>
  <si>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</si>
  <si>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</si>
  <si>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</si>
  <si>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</si>
  <si>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</si>
  <si>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</si>
  <si>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</si>
  <si>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</si>
  <si>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</si>
  <si>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</si>
  <si>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</si>
  <si>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</si>
  <si>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</si>
  <si>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</si>
  <si>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</si>
  <si>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</si>
  <si>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</si>
  <si>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</si>
  <si>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</si>
  <si>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</si>
  <si>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</si>
  <si>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</si>
  <si>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</si>
  <si>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</si>
  <si>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</si>
  <si>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</si>
  <si>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</si>
  <si>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</si>
  <si>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</si>
  <si>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</si>
  <si>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</si>
  <si>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</si>
  <si>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</si>
  <si>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</si>
  <si>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</si>
  <si>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</si>
  <si>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</si>
  <si>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</si>
  <si>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</si>
  <si>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</si>
  <si>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</si>
  <si>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</si>
  <si>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</si>
  <si>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</si>
  <si>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</si>
  <si>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</si>
  <si>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</si>
  <si>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</si>
  <si>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</si>
  <si>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</si>
  <si>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</si>
  <si>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</si>
  <si>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</si>
  <si>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</si>
  <si>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</si>
  <si>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</si>
  <si>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</si>
  <si>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</si>
  <si>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</si>
  <si>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</si>
  <si>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</si>
  <si>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</si>
  <si>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</si>
  <si>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</si>
  <si>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</si>
  <si>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</si>
  <si>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</si>
  <si>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</si>
  <si>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</si>
  <si>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</si>
  <si>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</si>
  <si>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</si>
  <si>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</si>
  <si>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</si>
  <si>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</si>
  <si>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</si>
  <si>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</si>
  <si>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</si>
  <si>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</si>
  <si>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</si>
  <si>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</si>
  <si>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</si>
  <si>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</si>
  <si>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</si>
  <si>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</si>
  <si>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</si>
  <si>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</si>
  <si>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</si>
  <si>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</si>
  <si>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</si>
  <si>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</si>
  <si>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</si>
  <si>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</si>
  <si>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</si>
  <si>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</si>
  <si>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</si>
  <si>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</si>
  <si>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</si>
  <si>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</si>
  <si>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</si>
  <si>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</si>
  <si>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</si>
  <si>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</si>
  <si>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</si>
  <si>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</si>
  <si>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</si>
  <si>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</si>
  <si>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</si>
  <si>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</si>
  <si>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</si>
  <si>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</si>
  <si>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</si>
  <si>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</si>
  <si>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</si>
  <si>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</si>
  <si>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</si>
  <si>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</si>
  <si>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</si>
  <si>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</si>
  <si>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</si>
  <si>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</si>
  <si>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</si>
  <si>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</si>
  <si>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</si>
  <si>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</si>
  <si>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</si>
  <si>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</si>
  <si>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</si>
  <si>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</si>
  <si>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</si>
  <si>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</si>
  <si>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</si>
  <si>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</si>
  <si>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</si>
  <si>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</si>
  <si>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</si>
  <si>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</si>
  <si>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</si>
  <si>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</si>
  <si>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</si>
  <si>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</si>
  <si>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</si>
  <si>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</si>
  <si>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</si>
  <si>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</si>
  <si>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</si>
  <si>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</si>
  <si>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</si>
  <si>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</si>
  <si>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</si>
  <si>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</si>
  <si>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</si>
  <si>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</si>
  <si>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</si>
  <si>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</si>
  <si>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</si>
  <si>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</si>
  <si>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</si>
  <si>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</si>
  <si>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</si>
  <si>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</si>
  <si>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</si>
  <si>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</si>
  <si>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</si>
  <si>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</si>
  <si>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</si>
  <si>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</si>
  <si>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</si>
  <si>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</si>
  <si>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</si>
  <si>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</si>
  <si>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</si>
  <si>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</si>
  <si>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</si>
  <si>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</si>
  <si>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</si>
  <si>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</si>
  <si>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</si>
  <si>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</si>
  <si>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</si>
  <si>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</si>
  <si>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</si>
  <si>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</si>
  <si>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</si>
  <si>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</si>
  <si>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</si>
  <si>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</si>
  <si>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</si>
  <si>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</si>
  <si>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</si>
  <si>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</si>
  <si>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</si>
  <si>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</si>
  <si>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</si>
  <si>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</si>
  <si>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</si>
  <si>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</si>
  <si>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</si>
  <si>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</si>
  <si>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</si>
  <si>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</si>
  <si>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</si>
  <si>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</si>
  <si>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</si>
  <si>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</si>
  <si>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</si>
  <si>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</si>
  <si>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</si>
  <si>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</si>
  <si>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</si>
  <si>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</si>
  <si>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</si>
  <si>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</si>
  <si>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</si>
  <si>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</si>
  <si>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</si>
  <si>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</si>
  <si>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</si>
  <si>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</si>
  <si>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</si>
  <si>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</si>
  <si>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</si>
  <si>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</si>
  <si>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</si>
  <si>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</si>
  <si>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</si>
  <si>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</si>
  <si>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</si>
  <si>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</si>
  <si>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</si>
  <si>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</si>
  <si>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</si>
  <si>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</si>
  <si>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</si>
  <si>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</si>
  <si>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</si>
  <si>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</si>
  <si>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</si>
  <si>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</si>
  <si>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</si>
  <si>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</si>
  <si>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</si>
  <si>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</si>
  <si>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</si>
  <si>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</si>
  <si>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</si>
  <si>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</si>
  <si>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</si>
  <si>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</si>
  <si>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</si>
  <si>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</si>
  <si>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</si>
  <si>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</si>
  <si>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</si>
  <si>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</si>
  <si>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</si>
  <si>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</si>
  <si>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</si>
  <si>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</si>
  <si>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</si>
  <si>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</si>
  <si>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</si>
  <si>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</si>
  <si>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</si>
  <si>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</si>
  <si>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</si>
  <si>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</si>
  <si>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</si>
  <si>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</si>
  <si>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</si>
  <si>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</si>
  <si>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</si>
  <si>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</si>
  <si>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</si>
  <si>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</si>
  <si>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</si>
  <si>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</si>
  <si>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</si>
  <si>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</si>
  <si>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</si>
  <si>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</si>
  <si>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</si>
  <si>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</si>
  <si>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</si>
  <si>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</si>
  <si>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</si>
  <si>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</si>
  <si>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</si>
  <si>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</si>
  <si>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</si>
  <si>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</si>
  <si>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</si>
  <si>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</si>
  <si>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</si>
  <si>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</si>
  <si>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</si>
  <si>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</si>
  <si>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</si>
  <si>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</si>
  <si>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</si>
  <si>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</si>
  <si>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</si>
  <si>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</si>
  <si>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</si>
  <si>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</si>
  <si>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</si>
  <si>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</si>
  <si>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</si>
  <si>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</si>
  <si>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</si>
  <si>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</si>
  <si>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</si>
  <si>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</si>
  <si>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</si>
  <si>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</si>
  <si>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</si>
  <si>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</si>
  <si>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</si>
  <si>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</si>
  <si>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</si>
  <si>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</si>
  <si>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</si>
  <si>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</si>
  <si>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</si>
  <si>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</si>
  <si>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</si>
  <si>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</si>
  <si>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</si>
  <si>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</si>
  <si>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</si>
  <si>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</si>
  <si>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</si>
  <si>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</si>
  <si>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</si>
  <si>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</si>
  <si>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</si>
  <si>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</si>
  <si>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</si>
  <si>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</si>
  <si>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</si>
  <si>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</si>
  <si>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</si>
  <si>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</si>
  <si>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</si>
  <si>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</si>
  <si>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</si>
  <si>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</si>
  <si>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</si>
  <si>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</si>
  <si>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</si>
  <si>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</si>
  <si>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</si>
  <si>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</si>
  <si>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</si>
  <si>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</si>
  <si>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</si>
  <si>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</si>
  <si>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</si>
  <si>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</si>
  <si>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</si>
  <si>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</si>
  <si>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</si>
  <si>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</si>
  <si>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</si>
  <si>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</si>
  <si>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</si>
  <si>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</si>
  <si>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</si>
  <si>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</si>
  <si>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</si>
  <si>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</si>
  <si>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</si>
  <si>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</si>
  <si>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</si>
  <si>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</si>
  <si>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</si>
  <si>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</si>
  <si>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</si>
  <si>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</si>
  <si>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</si>
  <si>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</si>
  <si>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</si>
  <si>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</si>
  <si>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</si>
  <si>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</si>
  <si>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</si>
  <si>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</si>
  <si>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</si>
  <si>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</si>
  <si>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</si>
  <si>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</si>
  <si>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</si>
  <si>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</si>
  <si>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</si>
  <si>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</si>
  <si>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</si>
  <si>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</si>
  <si>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</si>
  <si>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</si>
  <si>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</si>
  <si>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</si>
  <si>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</si>
  <si>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</si>
  <si>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</si>
  <si>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</si>
  <si>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</si>
  <si>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</si>
  <si>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</si>
  <si>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</si>
  <si>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</si>
  <si>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</si>
  <si>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</si>
  <si>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</si>
  <si>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</si>
  <si>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</si>
  <si>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</si>
  <si>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</si>
  <si>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</si>
  <si>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</si>
  <si>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</si>
  <si>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</si>
  <si>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</si>
  <si>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</si>
  <si>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</si>
  <si>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</si>
  <si>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</si>
  <si>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</si>
  <si>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</si>
  <si>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</si>
  <si>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</si>
  <si>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</si>
  <si>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</si>
  <si>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</si>
  <si>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</si>
  <si>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</si>
  <si>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</si>
  <si>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</si>
  <si>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</si>
  <si>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</si>
  <si>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</si>
  <si>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</si>
  <si>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</si>
  <si>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</si>
  <si>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</si>
  <si>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</si>
  <si>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</si>
  <si>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</si>
  <si>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</si>
  <si>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</si>
  <si>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</si>
  <si>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</si>
  <si>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</si>
  <si>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</si>
  <si>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</si>
  <si>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</si>
  <si>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</si>
  <si>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</si>
  <si>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</si>
  <si>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</si>
  <si>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</si>
  <si>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</si>
  <si>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</si>
  <si>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</si>
  <si>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</si>
  <si>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</si>
  <si>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</si>
  <si>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</si>
  <si>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</si>
  <si>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</si>
  <si>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</si>
  <si>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</si>
  <si>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</si>
  <si>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</si>
  <si>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</si>
  <si>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</si>
  <si>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</si>
  <si>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</si>
  <si>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</si>
  <si>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</si>
  <si>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</si>
  <si>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</si>
  <si>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</si>
  <si>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</si>
  <si>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</si>
  <si>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</si>
  <si>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</si>
  <si>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</si>
  <si>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</si>
  <si>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</si>
  <si>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</si>
  <si>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</si>
  <si>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</si>
  <si>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</si>
  <si>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</si>
  <si>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</si>
  <si>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</si>
  <si>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</si>
  <si>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</si>
  <si>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</si>
  <si>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</si>
  <si>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</si>
  <si>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</si>
  <si>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</si>
  <si>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</si>
  <si>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</si>
  <si>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</si>
  <si>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</si>
  <si>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</si>
  <si>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</si>
  <si>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</si>
  <si>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</si>
  <si>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</si>
  <si>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</si>
  <si>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</si>
  <si>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</si>
  <si>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</si>
  <si>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</si>
  <si>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</si>
  <si>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</si>
  <si>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</si>
  <si>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</si>
  <si>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</si>
  <si>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</si>
  <si>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</si>
  <si>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</si>
  <si>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</si>
  <si>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</si>
  <si>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</si>
  <si>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</si>
  <si>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</si>
  <si>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</si>
  <si>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</si>
  <si>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</si>
  <si>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</si>
  <si>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</si>
  <si>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</si>
  <si>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</si>
  <si>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</si>
  <si>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</si>
  <si>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</si>
  <si>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</si>
  <si>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</si>
  <si>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</si>
  <si>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</si>
  <si>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</si>
  <si>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</si>
  <si>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</si>
  <si>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</si>
  <si>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</si>
  <si>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</si>
  <si>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</si>
  <si>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</si>
  <si>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</si>
  <si>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</si>
  <si>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</si>
  <si>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</si>
  <si>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</si>
  <si>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</si>
  <si>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</si>
  <si>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</si>
  <si>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</si>
  <si>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</si>
  <si>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</si>
  <si>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</si>
  <si>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</si>
  <si>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</si>
  <si>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</si>
  <si>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</si>
  <si>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</si>
  <si>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</si>
  <si>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</si>
  <si>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</si>
  <si>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</si>
  <si>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</si>
  <si>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</si>
  <si>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</si>
  <si>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</si>
  <si>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</si>
  <si>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</si>
  <si>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</si>
  <si>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</si>
  <si>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</si>
  <si>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</si>
  <si>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</si>
  <si>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</si>
  <si>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</si>
  <si>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</si>
  <si>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</si>
  <si>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</si>
  <si>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</si>
  <si>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</si>
  <si>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</si>
  <si>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</si>
  <si>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</si>
  <si>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</si>
  <si>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</si>
  <si>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</si>
  <si>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</si>
  <si>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</si>
  <si>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</si>
  <si>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</si>
  <si>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</si>
  <si>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</si>
  <si>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</si>
  <si>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</si>
  <si>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</si>
  <si>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</si>
  <si>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</si>
  <si>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</si>
  <si>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</si>
  <si>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</si>
  <si>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</si>
  <si>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</si>
  <si>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</si>
  <si>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</si>
  <si>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</si>
  <si>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</si>
  <si>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</si>
  <si>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</si>
  <si>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</si>
  <si>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</si>
  <si>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</si>
  <si>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</si>
  <si>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</si>
  <si>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</si>
  <si>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</si>
  <si>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</si>
  <si>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</si>
  <si>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</si>
  <si>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</si>
  <si>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</si>
  <si>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</si>
  <si>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</si>
  <si>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</si>
  <si>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</si>
  <si>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</si>
  <si>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</si>
  <si>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</si>
  <si>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</si>
  <si>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</si>
  <si>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</si>
  <si>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</si>
  <si>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</si>
  <si>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</si>
  <si>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</si>
  <si>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</si>
  <si>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</si>
  <si>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</si>
  <si>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</si>
  <si>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</si>
  <si>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</si>
  <si>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</si>
  <si>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</si>
  <si>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</si>
  <si>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</si>
  <si>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</si>
  <si>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</si>
  <si>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</si>
  <si>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</si>
  <si>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</si>
  <si>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</si>
  <si>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</si>
  <si>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</si>
  <si>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</si>
  <si>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</si>
  <si>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</si>
  <si>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</si>
  <si>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</si>
  <si>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</si>
  <si>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</si>
  <si>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</si>
  <si>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</si>
  <si>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</si>
  <si>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</si>
  <si>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</si>
  <si>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</si>
  <si>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</si>
  <si>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</si>
  <si>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</si>
  <si>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</si>
  <si>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</si>
  <si>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</si>
  <si>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</si>
  <si>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</si>
  <si>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</si>
  <si>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</si>
  <si>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</si>
  <si>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</si>
  <si>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</si>
  <si>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</si>
  <si>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</si>
  <si>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</si>
  <si>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</si>
  <si>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</si>
  <si>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</si>
  <si>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</si>
  <si>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</si>
  <si>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</si>
  <si>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</si>
  <si>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</si>
  <si>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</si>
  <si>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</si>
  <si>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</si>
  <si>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</si>
  <si>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</si>
  <si>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</si>
  <si>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</si>
  <si>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</si>
  <si>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</si>
  <si>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</si>
  <si>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</si>
  <si>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</si>
  <si>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</si>
  <si>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</si>
  <si>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</si>
  <si>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</si>
  <si>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</si>
  <si>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</si>
  <si>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</si>
  <si>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</si>
  <si>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</si>
  <si>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</si>
  <si>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</si>
  <si>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</si>
  <si>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</si>
  <si>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</si>
  <si>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</si>
  <si>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</si>
  <si>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</si>
  <si>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</si>
  <si>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</si>
  <si>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</si>
  <si>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</si>
  <si>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</si>
  <si>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</si>
  <si>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</si>
  <si>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</si>
  <si>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</si>
  <si>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</si>
  <si>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</si>
  <si>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</si>
  <si>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</si>
  <si>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</si>
  <si>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</si>
  <si>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</si>
  <si>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</si>
  <si>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</si>
  <si>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</si>
  <si>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</si>
  <si>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</si>
  <si>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</si>
  <si>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</si>
  <si>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</si>
  <si>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</si>
  <si>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</si>
  <si>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</si>
  <si>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</si>
  <si>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</si>
  <si>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</si>
  <si>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</si>
  <si>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</si>
  <si>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</si>
  <si>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</si>
  <si>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</si>
  <si>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</si>
  <si>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</si>
  <si>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</si>
  <si>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</si>
  <si>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</si>
  <si>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</si>
  <si>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</si>
  <si>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</si>
  <si>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</si>
  <si>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</si>
  <si>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</si>
  <si>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</si>
  <si>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</si>
  <si>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</si>
  <si>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</si>
  <si>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</si>
  <si>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</si>
  <si>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</si>
  <si>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</si>
  <si>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</si>
  <si>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</si>
  <si>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</si>
  <si>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</si>
  <si>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</si>
  <si>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</si>
  <si>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</si>
  <si>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</si>
  <si>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</si>
  <si>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</si>
  <si>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</si>
  <si>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</si>
  <si>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</si>
  <si>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</si>
  <si>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</si>
  <si>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</si>
  <si>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</si>
  <si>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</si>
  <si>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</si>
  <si>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</si>
  <si>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</si>
  <si>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</si>
  <si>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</si>
  <si>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</si>
  <si>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</si>
  <si>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</si>
  <si>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</si>
  <si>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</si>
  <si>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</si>
  <si>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</si>
  <si>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</si>
  <si>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</si>
  <si>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</si>
  <si>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</si>
  <si>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</si>
  <si>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</si>
  <si>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</si>
  <si>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</si>
  <si>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</si>
  <si>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</si>
  <si>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</si>
  <si>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</si>
  <si>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</si>
  <si>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</si>
  <si>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</si>
  <si>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</si>
  <si>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</si>
  <si>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</si>
  <si>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</si>
  <si>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</si>
  <si>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</si>
  <si>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</si>
  <si>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</si>
  <si>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</si>
  <si>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</si>
  <si>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</si>
  <si>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</si>
  <si>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</si>
  <si>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</si>
  <si>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</si>
  <si>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</si>
  <si>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</si>
  <si>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</si>
  <si>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</si>
  <si>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</si>
  <si>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</si>
  <si>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</si>
  <si>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</si>
  <si>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</si>
  <si>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</si>
  <si>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</si>
  <si>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</si>
  <si>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</si>
  <si>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</si>
  <si>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</si>
  <si>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</si>
  <si>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</si>
  <si>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</si>
  <si>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</si>
  <si>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</si>
  <si>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</si>
  <si>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</si>
  <si>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</si>
  <si>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</si>
  <si>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</si>
  <si>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</si>
  <si>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</si>
  <si>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</si>
  <si>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</si>
  <si>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</si>
  <si>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</si>
  <si>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</si>
  <si>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</si>
  <si>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</si>
  <si>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</si>
  <si>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</si>
  <si>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</si>
  <si>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</si>
  <si>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</si>
  <si>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</si>
  <si>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</si>
  <si>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</si>
  <si>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</si>
  <si>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</si>
  <si>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</si>
  <si>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</si>
  <si>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</si>
  <si>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</si>
  <si>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</si>
  <si>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</si>
  <si>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</si>
  <si>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</si>
  <si>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</si>
  <si>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</si>
  <si>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</si>
  <si>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</si>
  <si>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</si>
  <si>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</si>
  <si>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</si>
  <si>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</si>
  <si>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</si>
  <si>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</si>
  <si>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</si>
  <si>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</si>
  <si>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</si>
  <si>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</si>
  <si>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</si>
  <si>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</si>
  <si>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</si>
  <si>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</si>
  <si>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</si>
  <si>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</si>
  <si>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</si>
  <si>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</si>
  <si>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</si>
  <si>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</si>
  <si>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</si>
  <si>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</si>
  <si>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</si>
  <si>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</si>
  <si>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</si>
  <si>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</si>
  <si>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</si>
  <si>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</si>
  <si>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</si>
  <si>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</si>
  <si>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</si>
  <si>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</si>
  <si>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</si>
  <si>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</si>
  <si>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</si>
  <si>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</si>
  <si>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</si>
  <si>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</si>
  <si>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</si>
  <si>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</si>
  <si>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</si>
  <si>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</si>
  <si>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</si>
  <si>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</si>
  <si>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</si>
  <si>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</si>
  <si>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</si>
  <si>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</si>
  <si>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</si>
  <si>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</si>
  <si>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</si>
  <si>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</si>
  <si>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</si>
  <si>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</si>
  <si>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</si>
  <si>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</si>
  <si>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</si>
  <si>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</si>
  <si>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</si>
  <si>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</si>
  <si>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</si>
  <si>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</si>
  <si>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</si>
  <si>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</si>
  <si>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</si>
  <si>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</si>
  <si>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</si>
  <si>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</si>
  <si>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</si>
  <si>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</si>
  <si>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</si>
  <si>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</si>
  <si>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</si>
  <si>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</si>
  <si>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</si>
  <si>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</si>
  <si>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</si>
  <si>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</si>
  <si>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</si>
  <si>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</si>
  <si>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</si>
  <si>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</si>
  <si>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</si>
  <si>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</si>
  <si>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</si>
  <si>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</si>
  <si>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</si>
  <si>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</si>
  <si>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</si>
  <si>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</si>
  <si>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</si>
  <si>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</si>
  <si>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</si>
  <si>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</si>
  <si>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</si>
  <si>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</si>
  <si>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</si>
  <si>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</si>
  <si>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</si>
  <si>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</si>
  <si>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</si>
  <si>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</si>
  <si>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</si>
  <si>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</si>
  <si>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</si>
  <si>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</si>
  <si>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</si>
  <si>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</si>
  <si>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</si>
  <si>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</si>
  <si>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</si>
  <si>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</si>
  <si>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</si>
  <si>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</si>
  <si>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</si>
  <si>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</si>
  <si>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</si>
  <si>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</si>
  <si>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</si>
  <si>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</si>
  <si>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</si>
  <si>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</si>
  <si>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</si>
  <si>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</si>
  <si>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</si>
  <si>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</si>
  <si>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</si>
  <si>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</si>
  <si>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</si>
  <si>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</si>
  <si>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</si>
  <si>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</si>
  <si>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</si>
  <si>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</si>
  <si>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</si>
  <si>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</si>
  <si>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</si>
  <si>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</si>
  <si>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</si>
  <si>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</si>
  <si>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</si>
  <si>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</si>
  <si>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</si>
  <si>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</si>
  <si>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</si>
  <si>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</si>
  <si>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</si>
  <si>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</si>
  <si>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</si>
  <si>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</si>
  <si>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</si>
  <si>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</si>
  <si>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</si>
  <si>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</si>
  <si>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</si>
  <si>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</si>
  <si>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</si>
  <si>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</si>
  <si>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</si>
  <si>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</si>
  <si>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</si>
  <si>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</si>
  <si>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</si>
  <si>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</si>
  <si>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</si>
  <si>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</si>
  <si>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</si>
  <si>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</si>
  <si>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</si>
  <si>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</si>
  <si>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</si>
  <si>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</si>
  <si>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</si>
  <si>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</si>
  <si>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</si>
  <si>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</si>
  <si>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</si>
  <si>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</si>
  <si>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</si>
  <si>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</si>
  <si>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</si>
  <si>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</si>
  <si>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</si>
  <si>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</si>
  <si>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</si>
  <si>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</si>
  <si>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</si>
  <si>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</si>
  <si>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</si>
  <si>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</si>
  <si>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</si>
  <si>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</si>
  <si>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</si>
  <si>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</si>
  <si>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</si>
  <si>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</si>
  <si>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</si>
  <si>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</si>
  <si>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</si>
  <si>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</si>
  <si>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</si>
  <si>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</si>
  <si>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</si>
  <si>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</si>
  <si>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</si>
  <si>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</si>
  <si>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</si>
  <si>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</si>
  <si>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</si>
  <si>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</si>
  <si>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</si>
  <si>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</si>
  <si>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</si>
  <si>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</si>
  <si>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</si>
  <si>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</si>
  <si>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</si>
  <si>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</si>
  <si>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</si>
  <si>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</si>
  <si>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</si>
  <si>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</si>
  <si>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</si>
  <si>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</si>
  <si>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</si>
  <si>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</si>
  <si>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</si>
  <si>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</si>
  <si>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</si>
  <si>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</si>
  <si>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</si>
  <si>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</si>
  <si>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</si>
  <si>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</si>
  <si>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</si>
  <si>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</si>
  <si>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</si>
  <si>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</si>
  <si>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</si>
  <si>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</si>
  <si>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</si>
  <si>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</si>
  <si>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</si>
  <si>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</si>
  <si>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</si>
  <si>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</si>
  <si>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</si>
  <si>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</si>
  <si>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</si>
  <si>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</si>
  <si>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</si>
  <si>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</si>
  <si>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</si>
  <si>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</si>
  <si>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</si>
  <si>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</si>
  <si>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</si>
  <si>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</si>
  <si>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</si>
  <si>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</si>
  <si>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</si>
  <si>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</si>
  <si>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</si>
  <si>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</si>
  <si>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</si>
  <si>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</si>
  <si>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</si>
  <si>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</si>
  <si>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</si>
  <si>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</si>
  <si>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</si>
  <si>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</si>
  <si>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</si>
  <si>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</si>
  <si>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</si>
  <si>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</si>
  <si>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</si>
  <si>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</si>
  <si>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</si>
  <si>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</si>
  <si>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</si>
  <si>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</si>
  <si>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</si>
  <si>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</si>
  <si>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</si>
  <si>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</si>
  <si>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</si>
  <si>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</si>
  <si>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</si>
  <si>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</si>
  <si>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</si>
  <si>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</si>
  <si>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</si>
  <si>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</si>
  <si>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</si>
  <si>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</si>
  <si>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</si>
  <si>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</si>
  <si>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</si>
  <si>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</si>
  <si>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</si>
  <si>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</si>
  <si>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</si>
  <si>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</si>
  <si>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</si>
  <si>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</si>
  <si>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</si>
  <si>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</si>
  <si>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</si>
  <si>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</si>
  <si>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</si>
  <si>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</si>
  <si>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</si>
  <si>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</si>
  <si>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</si>
  <si>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</si>
  <si>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</si>
  <si>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</si>
  <si>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</si>
  <si>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</si>
  <si>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</si>
  <si>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</si>
  <si>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</si>
  <si>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</si>
  <si>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</si>
  <si>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</si>
  <si>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</si>
  <si>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</si>
  <si>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</si>
  <si>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</si>
  <si>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</si>
  <si>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</si>
  <si>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</si>
  <si>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</si>
  <si>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</si>
  <si>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</si>
  <si>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</si>
  <si>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</si>
  <si>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</si>
  <si>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</si>
  <si>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</si>
  <si>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</si>
  <si>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</si>
  <si>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</si>
  <si>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</si>
  <si>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</si>
  <si>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</si>
  <si>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</si>
  <si>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</si>
  <si>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</si>
  <si>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</si>
  <si>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</si>
  <si>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</si>
  <si>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</si>
  <si>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</si>
  <si>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</si>
  <si>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</si>
  <si>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</si>
  <si>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</si>
  <si>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</si>
  <si>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</si>
  <si>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</si>
  <si>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</si>
  <si>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</si>
  <si>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</si>
  <si>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</si>
  <si>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</si>
  <si>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</si>
  <si>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</si>
  <si>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</si>
  <si>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</si>
  <si>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</si>
  <si>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</si>
  <si>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</si>
  <si>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</si>
  <si>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</si>
  <si>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</si>
  <si>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</si>
  <si>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</si>
  <si>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</si>
  <si>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</si>
  <si>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</si>
  <si>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</si>
  <si>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</si>
  <si>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</si>
  <si>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</si>
  <si>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</si>
  <si>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</si>
  <si>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</si>
  <si>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</si>
  <si>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</si>
  <si>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</si>
  <si>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</si>
  <si>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</si>
  <si>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</si>
  <si>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</si>
  <si>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</si>
  <si>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</si>
  <si>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</si>
  <si>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</si>
  <si>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</si>
  <si>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</si>
  <si>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</si>
  <si>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</si>
  <si>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</si>
  <si>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</si>
  <si>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</si>
  <si>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</si>
  <si>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</si>
  <si>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</si>
  <si>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</si>
  <si>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</si>
  <si>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</si>
  <si>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</si>
  <si>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</si>
  <si>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</si>
  <si>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</si>
  <si>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</si>
  <si>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</si>
  <si>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</si>
  <si>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</si>
  <si>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</si>
  <si>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</si>
  <si>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</si>
  <si>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</si>
  <si>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</si>
  <si>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</si>
  <si>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</si>
  <si>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</si>
  <si>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</si>
  <si>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</si>
  <si>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</si>
  <si>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</si>
  <si>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</si>
  <si>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</si>
  <si>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</si>
  <si>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</si>
  <si>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</si>
  <si>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</si>
  <si>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</si>
  <si>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</si>
  <si>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</si>
  <si>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</si>
  <si>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</si>
  <si>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</si>
  <si>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</si>
  <si>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</si>
  <si>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</si>
  <si>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</si>
  <si>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</si>
  <si>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</si>
  <si>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</si>
  <si>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</si>
  <si>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</si>
  <si>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</si>
  <si>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</si>
  <si>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</si>
  <si>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</si>
  <si>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</si>
  <si>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</si>
  <si>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</si>
  <si>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</si>
  <si>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</si>
  <si>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</si>
  <si>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</si>
  <si>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</si>
  <si>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</si>
  <si>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</si>
  <si>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</si>
  <si>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</si>
  <si>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</si>
  <si>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</si>
  <si>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</si>
  <si>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</si>
  <si>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</si>
  <si>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</si>
  <si>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</si>
  <si>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</si>
  <si>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</si>
  <si>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</si>
  <si>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</si>
  <si>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</si>
  <si>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</si>
  <si>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</si>
  <si>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</si>
  <si>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</si>
  <si>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</si>
  <si>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</si>
  <si>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</si>
  <si>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</si>
  <si>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</si>
  <si>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</si>
  <si>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</si>
  <si>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</si>
  <si>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</si>
  <si>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</si>
  <si>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</si>
  <si>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</si>
  <si>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</si>
  <si>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</si>
  <si>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</si>
  <si>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</si>
  <si>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</si>
  <si>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</si>
  <si>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</si>
  <si>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</si>
  <si>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</si>
  <si>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</si>
  <si>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</si>
  <si>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</si>
  <si>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</si>
  <si>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</si>
  <si>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</si>
  <si>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</si>
  <si>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</si>
  <si>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</si>
  <si>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</si>
  <si>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</si>
  <si>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</si>
  <si>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</si>
  <si>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</si>
  <si>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</si>
  <si>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</si>
  <si>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</si>
  <si>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</si>
  <si>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</si>
  <si>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</si>
  <si>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</si>
  <si>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</si>
  <si>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</si>
  <si>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</si>
  <si>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</si>
  <si>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</si>
  <si>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</si>
  <si>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</si>
  <si>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</si>
  <si>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</si>
  <si>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</si>
  <si>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</si>
  <si>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</si>
  <si>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</si>
  <si>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</si>
  <si>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</si>
  <si>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</si>
  <si>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</si>
  <si>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</si>
  <si>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</si>
  <si>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</si>
  <si>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</si>
  <si>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</si>
  <si>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</si>
  <si>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</si>
  <si>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</si>
  <si>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</si>
  <si>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</si>
  <si>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</si>
  <si>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</si>
  <si>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</si>
  <si>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</si>
  <si>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</si>
  <si>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</si>
  <si>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</si>
  <si>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</si>
  <si>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</si>
  <si>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</si>
  <si>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</si>
  <si>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</si>
  <si>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</si>
  <si>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</si>
  <si>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</si>
  <si>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</si>
  <si>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</si>
  <si>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</si>
  <si>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</si>
  <si>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</si>
  <si>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</si>
  <si>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</si>
  <si>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</si>
  <si>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</si>
  <si>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</si>
  <si>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</si>
  <si>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</si>
  <si>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</si>
  <si>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</si>
  <si>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</si>
  <si>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</si>
  <si>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</si>
  <si>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</si>
  <si>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</si>
  <si>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</si>
  <si>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</si>
  <si>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</si>
  <si>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</si>
  <si>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</si>
  <si>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</si>
  <si>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</si>
  <si>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</si>
  <si>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</si>
  <si>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</si>
  <si>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</si>
  <si>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</si>
  <si>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</si>
  <si>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</si>
  <si>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</si>
  <si>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</si>
  <si>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</si>
  <si>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</si>
  <si>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</si>
  <si>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</si>
  <si>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</si>
  <si>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</si>
  <si>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</si>
  <si>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</si>
  <si>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</si>
  <si>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</si>
  <si>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</si>
  <si>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</si>
  <si>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</si>
  <si>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</si>
  <si>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</si>
  <si>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</si>
  <si>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</si>
  <si>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</si>
  <si>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</si>
  <si>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</si>
  <si>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</si>
  <si>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</si>
  <si>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</si>
  <si>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</si>
  <si>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</si>
  <si>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</si>
  <si>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</si>
  <si>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</si>
  <si>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</si>
  <si>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</si>
  <si>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</si>
  <si>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</si>
  <si>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</si>
  <si>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</si>
  <si>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</si>
  <si>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</si>
  <si>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</si>
  <si>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</si>
  <si>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</si>
  <si>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</si>
  <si>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</si>
  <si>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</si>
  <si>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</si>
  <si>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</si>
  <si>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</si>
  <si>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</si>
  <si>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</si>
  <si>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</si>
  <si>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</si>
  <si>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</si>
  <si>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</si>
  <si>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</si>
  <si>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</si>
  <si>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</si>
  <si>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</si>
  <si>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</si>
  <si>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</si>
  <si>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</si>
  <si>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</si>
  <si>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</si>
  <si>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</si>
  <si>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</si>
  <si>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</si>
  <si>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</si>
  <si>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</si>
  <si>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</si>
  <si>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</si>
  <si>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</si>
  <si>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</si>
  <si>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</si>
  <si>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</si>
  <si>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</si>
  <si>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</si>
  <si>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</si>
  <si>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</si>
  <si>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</si>
  <si>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</si>
  <si>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</si>
  <si>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</si>
  <si>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</si>
  <si>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</si>
  <si>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</si>
  <si>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</si>
  <si>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</si>
  <si>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</si>
  <si>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</si>
  <si>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</si>
  <si>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</si>
  <si>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</si>
  <si>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</si>
  <si>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</si>
  <si>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</si>
  <si>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</si>
  <si>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</si>
  <si>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</si>
  <si>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</si>
  <si>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</si>
  <si>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</si>
  <si>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</si>
  <si>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</si>
  <si>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</si>
  <si>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</si>
  <si>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</si>
  <si>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</si>
  <si>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</si>
  <si>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</si>
  <si>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</si>
  <si>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</si>
  <si>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</si>
  <si>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</si>
  <si>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</si>
  <si>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</si>
  <si>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</si>
  <si>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</si>
  <si>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</si>
  <si>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</si>
  <si>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</si>
  <si>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</si>
  <si>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</si>
  <si>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</si>
  <si>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</si>
  <si>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</si>
  <si>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</si>
  <si>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</si>
  <si>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</si>
  <si>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</si>
  <si>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</si>
  <si>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</si>
  <si>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</si>
  <si>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</si>
  <si>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</si>
  <si>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</si>
  <si>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</si>
  <si>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</si>
  <si>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</si>
  <si>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</si>
  <si>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</si>
  <si>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</si>
  <si>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</si>
  <si>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</si>
  <si>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</si>
  <si>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</si>
  <si>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</si>
  <si>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</si>
  <si>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</si>
  <si>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</si>
  <si>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</si>
  <si>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</si>
  <si>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</si>
  <si>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</si>
  <si>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</si>
  <si>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</si>
  <si>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</si>
  <si>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</si>
  <si>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</si>
  <si>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</si>
  <si>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</si>
  <si>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</si>
  <si>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</si>
  <si>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</si>
  <si>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</si>
  <si>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</si>
  <si>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</si>
  <si>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</si>
  <si>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</si>
  <si>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</si>
  <si>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</si>
  <si>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</si>
  <si>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</si>
  <si>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</si>
  <si>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</si>
  <si>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</si>
  <si>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</si>
  <si>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</si>
  <si>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</si>
  <si>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</si>
  <si>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</si>
  <si>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</si>
  <si>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</si>
  <si>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</si>
  <si>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</si>
  <si>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</si>
  <si>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</si>
  <si>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</si>
  <si>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</si>
  <si>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</si>
  <si>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</si>
  <si>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</si>
  <si>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</si>
  <si>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</si>
  <si>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</si>
  <si>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</si>
  <si>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</si>
  <si>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</si>
  <si>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</si>
  <si>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</si>
  <si>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</si>
  <si>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</si>
  <si>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</si>
  <si>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</si>
  <si>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</si>
  <si>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</si>
  <si>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</si>
  <si>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</si>
  <si>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</si>
  <si>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</si>
  <si>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</si>
  <si>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</si>
  <si>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</si>
  <si>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</si>
  <si>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</si>
  <si>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</si>
  <si>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</si>
  <si>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</si>
  <si>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</si>
  <si>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</si>
  <si>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</si>
  <si>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</si>
  <si>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</si>
  <si>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</si>
  <si>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</si>
  <si>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</si>
  <si>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</si>
  <si>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</si>
  <si>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</si>
  <si>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</si>
  <si>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</si>
  <si>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</si>
  <si>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</si>
  <si>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</si>
  <si>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</si>
  <si>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</si>
  <si>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</si>
  <si>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</si>
  <si>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</si>
  <si>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</si>
  <si>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</si>
  <si>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</si>
  <si>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</si>
  <si>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</si>
  <si>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</si>
  <si>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</si>
  <si>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</si>
  <si>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</si>
  <si>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</si>
  <si>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</si>
  <si>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</si>
  <si>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</si>
  <si>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</si>
  <si>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</si>
  <si>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</si>
  <si>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</si>
  <si>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</si>
  <si>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</si>
  <si>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</si>
  <si>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</si>
  <si>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</si>
  <si>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</si>
  <si>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</si>
  <si>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</si>
  <si>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</si>
  <si>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</si>
  <si>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</si>
  <si>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</si>
  <si>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</si>
  <si>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</si>
  <si>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</si>
  <si>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</si>
  <si>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</si>
  <si>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</si>
  <si>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</si>
  <si>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</si>
  <si>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</si>
  <si>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</si>
  <si>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</si>
  <si>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</si>
  <si>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</si>
  <si>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</si>
  <si>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</si>
  <si>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</si>
  <si>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</si>
  <si>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</si>
  <si>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</si>
  <si>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</si>
  <si>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</si>
  <si>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</si>
  <si>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</si>
  <si>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</si>
  <si>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</si>
  <si>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</si>
  <si>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</si>
  <si>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</si>
  <si>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</si>
  <si>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</si>
  <si>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</si>
  <si>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</si>
  <si>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</si>
  <si>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</si>
  <si>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</si>
  <si>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</si>
  <si>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</si>
  <si>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</si>
  <si>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</si>
  <si>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</si>
  <si>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</si>
  <si>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</si>
  <si>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</si>
  <si>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</si>
  <si>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</si>
  <si>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</si>
  <si>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</si>
  <si>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</si>
  <si>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</si>
  <si>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</si>
  <si>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</si>
  <si>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</si>
  <si>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</si>
  <si>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</si>
  <si>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</si>
  <si>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</si>
  <si>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</si>
  <si>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</si>
  <si>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</si>
  <si>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</si>
  <si>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</si>
  <si>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</si>
  <si>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</si>
  <si>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</si>
  <si>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</si>
  <si>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</si>
  <si>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</si>
  <si>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</si>
  <si>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</si>
  <si>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</si>
  <si>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</si>
  <si>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</si>
  <si>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</si>
  <si>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</si>
  <si>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</si>
  <si>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</si>
  <si>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</si>
  <si>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</si>
  <si>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</si>
  <si>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</si>
  <si>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</si>
  <si>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</si>
  <si>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</si>
  <si>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</si>
  <si>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</si>
  <si>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</si>
  <si>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</si>
  <si>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</si>
  <si>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</si>
  <si>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</si>
  <si>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</si>
  <si>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</si>
  <si>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</si>
  <si>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</si>
  <si>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</si>
  <si>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</si>
  <si>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</si>
  <si>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</si>
  <si>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</si>
  <si>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</si>
  <si>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</si>
  <si>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</si>
  <si>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</si>
  <si>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</si>
  <si>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</si>
  <si>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</si>
  <si>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</si>
  <si>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</si>
  <si>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</si>
  <si>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</si>
  <si>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</si>
  <si>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</si>
  <si>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</si>
  <si>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</si>
  <si>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</si>
  <si>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</si>
  <si>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</si>
  <si>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</si>
  <si>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</si>
  <si>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</si>
  <si>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</si>
  <si>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</si>
  <si>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</si>
  <si>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</si>
  <si>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</si>
  <si>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</si>
  <si>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</si>
  <si>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</si>
  <si>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</si>
  <si>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</si>
  <si>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</si>
  <si>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</si>
  <si>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</si>
  <si>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</si>
  <si>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</si>
  <si>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</si>
  <si>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</si>
  <si>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</si>
  <si>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</si>
  <si>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</si>
  <si>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</si>
  <si>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</si>
  <si>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</si>
  <si>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</si>
  <si>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</si>
  <si>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</si>
  <si>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</si>
  <si>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</si>
  <si>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</si>
  <si>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</si>
  <si>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</si>
  <si>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</si>
  <si>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</si>
  <si>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</si>
  <si>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</si>
  <si>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</si>
  <si>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</si>
  <si>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</si>
  <si>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</si>
  <si>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</si>
  <si>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</si>
  <si>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</si>
  <si>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</si>
  <si>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</si>
  <si>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</si>
  <si>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</si>
  <si>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</si>
  <si>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</si>
  <si>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</si>
  <si>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</si>
  <si>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</si>
  <si>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</si>
  <si>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</si>
  <si>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</si>
  <si>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</si>
  <si>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</si>
  <si>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</si>
  <si>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</si>
  <si>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</si>
  <si>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</si>
  <si>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</si>
  <si>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</si>
  <si>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</si>
  <si>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</si>
  <si>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</si>
  <si>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</si>
  <si>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</si>
  <si>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</si>
  <si>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</si>
  <si>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</si>
  <si>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</si>
  <si>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</si>
  <si>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</si>
  <si>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</si>
  <si>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</si>
  <si>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</si>
  <si>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</si>
  <si>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</si>
  <si>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</si>
  <si>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</si>
  <si>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</si>
  <si>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</si>
  <si>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</si>
  <si>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</si>
  <si>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</si>
  <si>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</si>
  <si>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</si>
  <si>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</si>
  <si>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</si>
  <si>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</si>
  <si>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</si>
  <si>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</si>
  <si>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</si>
  <si>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</si>
  <si>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</si>
  <si>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</si>
  <si>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</si>
  <si>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</si>
  <si>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</si>
  <si>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</si>
  <si>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</si>
  <si>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</si>
  <si>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</si>
  <si>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</si>
  <si>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</si>
  <si>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</si>
  <si>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</si>
  <si>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</si>
  <si>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</si>
  <si>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</si>
  <si>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</si>
  <si>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</si>
  <si>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</si>
  <si>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</si>
  <si>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</si>
  <si>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</si>
  <si>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</si>
  <si>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</si>
  <si>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</si>
  <si>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</si>
  <si>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</si>
  <si>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</si>
  <si>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</si>
  <si>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</si>
  <si>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</si>
  <si>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</si>
  <si>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</si>
  <si>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</si>
  <si>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</si>
  <si>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</si>
  <si>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</si>
  <si>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</si>
  <si>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</si>
  <si>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</si>
  <si>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</si>
  <si>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</si>
  <si>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</si>
  <si>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</si>
  <si>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</si>
  <si>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</si>
  <si>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</si>
  <si>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</si>
  <si>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</si>
  <si>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</si>
  <si>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</si>
  <si>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</si>
  <si>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</si>
  <si>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</si>
  <si>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</si>
  <si>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</si>
  <si>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</si>
  <si>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</si>
  <si>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</si>
  <si>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</si>
  <si>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</si>
  <si>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</si>
  <si>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</si>
  <si>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</si>
  <si>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</si>
  <si>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</si>
  <si>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</si>
  <si>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</si>
  <si>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</si>
  <si>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</si>
  <si>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</si>
  <si>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</si>
  <si>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</si>
  <si>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</si>
  <si>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</si>
  <si>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</si>
  <si>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</si>
  <si>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</si>
  <si>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</si>
  <si>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</si>
  <si>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</si>
  <si>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</si>
  <si>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</si>
  <si>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</si>
  <si>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</si>
  <si>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</si>
  <si>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</si>
  <si>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</si>
  <si>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</si>
  <si>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</si>
  <si>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</si>
  <si>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</si>
  <si>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</si>
  <si>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</si>
  <si>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</si>
  <si>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</si>
  <si>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</si>
  <si>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</si>
  <si>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</si>
  <si>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</si>
  <si>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</si>
  <si>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</si>
  <si>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</si>
  <si>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</si>
  <si>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</si>
  <si>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</si>
  <si>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</si>
  <si>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</si>
  <si>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</si>
  <si>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</si>
  <si>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</si>
  <si>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</si>
  <si>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</si>
  <si>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</si>
  <si>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</si>
  <si>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</si>
  <si>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</si>
  <si>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</si>
  <si>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</si>
  <si>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</si>
  <si>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</si>
  <si>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</si>
  <si>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</si>
  <si>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</si>
  <si>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</si>
  <si>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</si>
  <si>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</si>
  <si>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</si>
  <si>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</si>
  <si>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</si>
  <si>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</si>
  <si>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</si>
  <si>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</si>
  <si>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</si>
  <si>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</si>
  <si>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</si>
  <si>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</si>
  <si>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</si>
  <si>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</si>
  <si>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</si>
  <si>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</si>
  <si>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</si>
  <si>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</si>
  <si>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</si>
  <si>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</si>
  <si>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</si>
  <si>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</si>
  <si>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</si>
  <si>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</si>
  <si>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</si>
  <si>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</si>
  <si>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</si>
  <si>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</si>
  <si>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</si>
  <si>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</si>
  <si>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</si>
  <si>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</si>
  <si>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</si>
  <si>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</si>
  <si>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</si>
  <si>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</si>
  <si>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</si>
  <si>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</si>
  <si>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</si>
  <si>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</si>
  <si>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</si>
  <si>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</si>
  <si>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</si>
  <si>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</si>
  <si>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</si>
  <si>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</si>
  <si>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</si>
  <si>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</si>
  <si>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</si>
  <si>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</si>
  <si>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</si>
  <si>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</si>
  <si>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</si>
  <si>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</si>
  <si>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</si>
  <si>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</si>
  <si>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</si>
  <si>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</si>
  <si>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</si>
  <si>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</si>
  <si>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</si>
  <si>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</si>
  <si>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</si>
  <si>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</si>
  <si>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</si>
  <si>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</si>
  <si>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</si>
  <si>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</si>
  <si>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</si>
  <si>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</si>
  <si>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</si>
  <si>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</si>
  <si>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</si>
  <si>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</si>
  <si>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</si>
  <si>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</si>
  <si>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</si>
  <si>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</si>
  <si>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</si>
  <si>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</si>
  <si>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</si>
  <si>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</si>
  <si>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</si>
  <si>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</si>
  <si>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</si>
  <si>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</si>
  <si>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</si>
  <si>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</si>
  <si>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</si>
  <si>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</si>
  <si>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</si>
  <si>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</si>
  <si>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</si>
  <si>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</si>
  <si>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</si>
  <si>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</si>
  <si>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</si>
  <si>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</si>
  <si>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</si>
  <si>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</si>
  <si>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</si>
  <si>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</si>
  <si>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</si>
  <si>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</si>
  <si>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</si>
  <si>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</si>
  <si>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</si>
  <si>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</si>
  <si>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</si>
  <si>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</si>
  <si>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</si>
  <si>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</si>
  <si>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</si>
  <si>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</si>
  <si>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</si>
  <si>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</si>
  <si>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</si>
  <si>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</si>
  <si>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</si>
  <si>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</si>
  <si>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</si>
  <si>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</si>
  <si>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</si>
  <si>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</si>
  <si>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</si>
  <si>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</si>
  <si>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</si>
  <si>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</si>
  <si>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</si>
  <si>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</si>
  <si>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</si>
  <si>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</si>
  <si>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</si>
  <si>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</si>
  <si>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</si>
  <si>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</si>
  <si>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</si>
  <si>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</si>
  <si>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</si>
  <si>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</si>
  <si>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</si>
  <si>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</si>
  <si>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</si>
  <si>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</si>
  <si>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</si>
  <si>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</si>
  <si>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</si>
  <si>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</si>
  <si>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</si>
  <si>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</si>
  <si>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</si>
  <si>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</si>
  <si>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</si>
  <si>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</si>
  <si>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</si>
  <si>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</si>
  <si>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</si>
  <si>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</si>
  <si>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</si>
  <si>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</si>
  <si>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</si>
  <si>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</si>
  <si>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</si>
  <si>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</si>
  <si>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</si>
  <si>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</si>
  <si>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</si>
  <si>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</si>
  <si>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</si>
  <si>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</si>
  <si>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</si>
  <si>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</si>
  <si>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</si>
  <si>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</si>
  <si>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</si>
  <si>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</si>
  <si>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</si>
  <si>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</si>
  <si>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</si>
  <si>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</si>
  <si>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</si>
  <si>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</si>
  <si>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</si>
  <si>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</si>
  <si>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</si>
  <si>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</si>
  <si>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</si>
  <si>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</si>
  <si>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</si>
  <si>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</si>
  <si>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</si>
  <si>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</si>
  <si>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</si>
  <si>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</si>
  <si>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</si>
  <si>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</si>
  <si>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</si>
  <si>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</si>
  <si>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</si>
  <si>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</si>
  <si>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</si>
  <si>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</si>
  <si>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</si>
  <si>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</si>
  <si>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</si>
  <si>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</si>
  <si>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</si>
  <si>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</si>
  <si>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</si>
  <si>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</si>
  <si>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</si>
  <si>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</si>
  <si>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</si>
  <si>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</si>
  <si>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</si>
  <si>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</si>
  <si>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</si>
  <si>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</si>
  <si>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</si>
  <si>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</si>
  <si>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</si>
  <si>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</si>
  <si>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</si>
  <si>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</si>
  <si>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</si>
  <si>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</si>
  <si>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</si>
  <si>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</si>
  <si>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</si>
  <si>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</si>
  <si>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</si>
  <si>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</si>
  <si>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</si>
  <si>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</si>
  <si>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</si>
  <si>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</si>
  <si>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</si>
  <si>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</si>
  <si>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</si>
  <si>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</si>
  <si>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</si>
  <si>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</si>
  <si>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</si>
  <si>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</si>
  <si>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</si>
  <si>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</si>
  <si>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</si>
  <si>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</si>
  <si>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</si>
  <si>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</si>
  <si>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</si>
  <si>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</si>
  <si>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</si>
  <si>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</si>
  <si>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</si>
  <si>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</si>
  <si>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</si>
  <si>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</si>
  <si>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</si>
  <si>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</si>
  <si>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</si>
  <si>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</si>
  <si>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</si>
  <si>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</si>
  <si>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</si>
  <si>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</si>
  <si>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</si>
  <si>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</si>
  <si>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</si>
  <si>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</si>
  <si>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</si>
  <si>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</si>
  <si>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</si>
  <si>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</si>
  <si>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</si>
  <si>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</si>
  <si>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</si>
  <si>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</si>
  <si>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</si>
  <si>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</si>
  <si>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</si>
  <si>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</si>
  <si>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</si>
  <si>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</si>
  <si>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</si>
  <si>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</si>
  <si>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</si>
  <si>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</si>
  <si>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</si>
  <si>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</si>
  <si>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</si>
  <si>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</si>
  <si>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</si>
  <si>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</si>
  <si>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</si>
  <si>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</si>
  <si>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</si>
  <si>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</si>
  <si>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</si>
  <si>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</si>
  <si>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</si>
  <si>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</si>
  <si>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</si>
  <si>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</si>
  <si>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</si>
  <si>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</si>
  <si>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</si>
  <si>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</si>
  <si>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</si>
  <si>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</si>
  <si>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</si>
  <si>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</si>
  <si>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</si>
  <si>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</si>
  <si>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</si>
  <si>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</si>
  <si>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</si>
  <si>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</si>
  <si>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</si>
  <si>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</si>
  <si>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</si>
  <si>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</si>
  <si>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</si>
  <si>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</si>
  <si>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</si>
  <si>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</si>
  <si>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</si>
  <si>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</si>
  <si>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</si>
  <si>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</si>
  <si>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</si>
  <si>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</si>
  <si>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</si>
  <si>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</si>
  <si>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</si>
  <si>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</si>
  <si>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</si>
  <si>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</si>
  <si>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</si>
  <si>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</si>
  <si>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</si>
  <si>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</si>
  <si>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</si>
  <si>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</si>
  <si>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</si>
  <si>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</si>
  <si>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</si>
  <si>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</si>
  <si>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</si>
  <si>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</si>
  <si>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</si>
  <si>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</si>
  <si>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</si>
  <si>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</si>
  <si>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</si>
  <si>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</si>
  <si>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</si>
  <si>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</si>
  <si>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</si>
  <si>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</si>
  <si>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</si>
  <si>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</si>
  <si>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</si>
  <si>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</si>
  <si>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</si>
  <si>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</si>
  <si>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</si>
  <si>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</si>
  <si>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</si>
  <si>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</si>
  <si>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</si>
  <si>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</si>
  <si>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</si>
  <si>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</si>
  <si>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</si>
  <si>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</si>
  <si>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</si>
  <si>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</si>
  <si>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</si>
  <si>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</si>
  <si>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</si>
  <si>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</si>
  <si>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</si>
  <si>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</si>
  <si>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</si>
  <si>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</si>
  <si>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</si>
  <si>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</si>
  <si>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</si>
  <si>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</si>
  <si>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</si>
  <si>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</si>
  <si>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</si>
  <si>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</si>
  <si>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</si>
  <si>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</si>
  <si>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</si>
  <si>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</si>
  <si>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</si>
  <si>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</si>
  <si>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</si>
  <si>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</si>
  <si>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</si>
  <si>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</si>
  <si>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</si>
  <si>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</si>
  <si>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</si>
  <si>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</si>
  <si>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</si>
  <si>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</si>
  <si>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</si>
  <si>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</si>
  <si>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</si>
  <si>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</si>
  <si>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</si>
  <si>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</si>
  <si>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</si>
  <si>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</si>
  <si>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</si>
  <si>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</si>
  <si>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</si>
  <si>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</si>
  <si>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</si>
  <si>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</si>
  <si>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</si>
  <si>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</si>
  <si>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</si>
  <si>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</si>
  <si>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</si>
  <si>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</si>
  <si>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</si>
  <si>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</si>
  <si>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</si>
  <si>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</si>
  <si>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</si>
  <si>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</si>
  <si>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</si>
  <si>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</si>
  <si>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</si>
  <si>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</si>
  <si>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</si>
  <si>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</si>
  <si>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</si>
  <si>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</si>
  <si>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</si>
  <si>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</si>
  <si>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</si>
  <si>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</si>
  <si>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</si>
  <si>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</si>
  <si>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</si>
  <si>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</si>
  <si>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</si>
  <si>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</si>
  <si>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</si>
  <si>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</si>
  <si>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</si>
  <si>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</si>
  <si>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</si>
  <si>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</si>
  <si>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</si>
  <si>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</si>
  <si>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</si>
  <si>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</si>
  <si>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</si>
  <si>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</si>
  <si>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</si>
  <si>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</si>
  <si>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</si>
  <si>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</si>
  <si>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</si>
  <si>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</si>
  <si>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</si>
  <si>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</si>
  <si>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</si>
  <si>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</si>
  <si>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</si>
  <si>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</si>
  <si>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</si>
  <si>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</si>
  <si>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</si>
  <si>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</si>
  <si>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</si>
  <si>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</si>
  <si>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</si>
  <si>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</si>
  <si>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</si>
  <si>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</si>
  <si>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</si>
  <si>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</si>
  <si>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</si>
  <si>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</si>
  <si>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</si>
  <si>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</si>
  <si>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</si>
  <si>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</si>
  <si>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</si>
  <si>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</si>
  <si>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</si>
  <si>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</si>
  <si>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</si>
  <si>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</si>
  <si>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</si>
  <si>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</si>
  <si>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</si>
  <si>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</si>
  <si>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</si>
  <si>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</si>
  <si>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</si>
  <si>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</si>
  <si>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</si>
  <si>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</si>
  <si>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</si>
  <si>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</si>
  <si>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</si>
  <si>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</si>
  <si>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</si>
  <si>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</si>
  <si>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</si>
  <si>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</si>
  <si>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</si>
  <si>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</si>
  <si>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</si>
  <si>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</si>
  <si>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</si>
  <si>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</si>
  <si>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</si>
  <si>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</si>
  <si>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</si>
  <si>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</si>
  <si>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</si>
  <si>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</si>
  <si>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</si>
  <si>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</si>
  <si>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</si>
  <si>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</si>
  <si>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</si>
  <si>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</si>
  <si>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</si>
  <si>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</si>
  <si>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</si>
  <si>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</si>
  <si>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</si>
  <si>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</si>
  <si>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</si>
  <si>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</si>
  <si>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</si>
  <si>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</si>
  <si>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</si>
  <si>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</si>
  <si>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</si>
  <si>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</si>
  <si>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</si>
  <si>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</si>
  <si>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</si>
  <si>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</si>
  <si>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</si>
  <si>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</si>
  <si>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</si>
  <si>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</si>
  <si>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</si>
  <si>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</si>
  <si>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</si>
  <si>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</si>
  <si>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</si>
  <si>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</si>
  <si>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</si>
  <si>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</si>
  <si>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</si>
  <si>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</si>
  <si>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</si>
  <si>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</si>
  <si>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</si>
  <si>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</si>
  <si>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</si>
  <si>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</si>
  <si>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</si>
  <si>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</si>
  <si>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</si>
  <si>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</si>
  <si>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</si>
  <si>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</si>
  <si>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</si>
  <si>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</si>
  <si>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</si>
  <si>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</si>
  <si>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</si>
  <si>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</si>
  <si>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</si>
  <si>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</si>
  <si>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</si>
  <si>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</si>
  <si>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</si>
  <si>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</si>
  <si>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</si>
  <si>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</si>
  <si>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</si>
  <si>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</si>
  <si>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</si>
  <si>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</si>
  <si>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</si>
  <si>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</si>
  <si>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</si>
  <si>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</si>
  <si>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</si>
  <si>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</si>
  <si>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</si>
  <si>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</si>
  <si>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</si>
  <si>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</si>
  <si>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</si>
  <si>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</si>
  <si>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</si>
  <si>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</si>
  <si>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</si>
  <si>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</si>
  <si>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</si>
  <si>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</si>
  <si>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</si>
  <si>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</si>
  <si>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</si>
  <si>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</si>
  <si>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</si>
  <si>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</si>
  <si>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</si>
  <si>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</si>
  <si>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</si>
  <si>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</si>
  <si>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</si>
  <si>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</si>
  <si>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</si>
  <si>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</si>
  <si>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</si>
  <si>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</si>
  <si>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</si>
  <si>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</si>
  <si>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</si>
  <si>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</si>
  <si>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</si>
  <si>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</si>
  <si>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</si>
  <si>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</si>
  <si>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</si>
  <si>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</si>
  <si>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</si>
  <si>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</si>
  <si>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</si>
  <si>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</si>
  <si>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</si>
  <si>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</si>
  <si>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</si>
  <si>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</si>
  <si>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</si>
  <si>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</si>
  <si>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</si>
  <si>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</si>
  <si>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</si>
  <si>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</si>
  <si>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</si>
  <si>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</si>
  <si>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</si>
  <si>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</si>
  <si>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</si>
  <si>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</si>
  <si>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</si>
  <si>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</si>
  <si>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</si>
  <si>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</si>
  <si>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</si>
  <si>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</si>
  <si>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</si>
  <si>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</si>
  <si>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</si>
  <si>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</si>
  <si>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</si>
  <si>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</si>
  <si>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</si>
  <si>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</si>
  <si>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</si>
  <si>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</si>
  <si>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</si>
  <si>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</si>
  <si>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</si>
  <si>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</si>
  <si>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</si>
  <si>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</si>
  <si>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</si>
  <si>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</si>
  <si>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</si>
  <si>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</si>
  <si>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</si>
  <si>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</si>
  <si>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</si>
  <si>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</si>
  <si>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</si>
  <si>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</si>
  <si>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</si>
  <si>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</si>
  <si>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</si>
  <si>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</si>
  <si>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</si>
  <si>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</si>
  <si>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</si>
  <si>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</si>
  <si>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</si>
  <si>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</si>
  <si>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</si>
  <si>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</si>
  <si>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</si>
  <si>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</si>
  <si>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</si>
  <si>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</si>
  <si>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</si>
  <si>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</si>
  <si>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</si>
  <si>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</si>
  <si>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</si>
  <si>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</si>
  <si>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</si>
  <si>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</si>
  <si>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</si>
  <si>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</si>
  <si>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</si>
  <si>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</si>
  <si>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</si>
  <si>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</si>
  <si>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</si>
  <si>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</si>
  <si>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</si>
  <si>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</si>
  <si>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</si>
  <si>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</si>
  <si>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</si>
  <si>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</si>
  <si>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</si>
  <si>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</si>
  <si>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</si>
  <si>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</si>
  <si>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</si>
  <si>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</si>
  <si>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</si>
  <si>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</si>
  <si>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</si>
  <si>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</si>
  <si>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</si>
  <si>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</si>
  <si>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</si>
  <si>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</si>
  <si>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</si>
  <si>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</si>
  <si>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</si>
  <si>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</si>
  <si>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</si>
  <si>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</si>
  <si>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</si>
  <si>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</si>
  <si>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</si>
  <si>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</si>
  <si>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</si>
  <si>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</si>
  <si>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</si>
  <si>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</si>
  <si>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</si>
  <si>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</si>
  <si>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</si>
  <si>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</si>
  <si>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</si>
  <si>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</si>
  <si>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</si>
  <si>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</si>
  <si>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</si>
  <si>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</si>
  <si>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</si>
  <si>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</si>
  <si>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</si>
  <si>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</si>
  <si>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</si>
  <si>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</si>
  <si>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</si>
  <si>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</si>
  <si>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</si>
  <si>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</si>
  <si>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</si>
  <si>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</si>
  <si>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</si>
  <si>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</si>
  <si>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</si>
  <si>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</si>
  <si>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</si>
  <si>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</si>
  <si>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</si>
  <si>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</si>
  <si>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</si>
  <si>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</si>
  <si>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</si>
  <si>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</si>
  <si>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</si>
  <si>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</si>
  <si>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</si>
  <si>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</si>
  <si>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</si>
  <si>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</si>
  <si>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</si>
  <si>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</si>
  <si>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</si>
  <si>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</si>
  <si>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</si>
  <si>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</si>
  <si>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</si>
  <si>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</si>
  <si>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</si>
  <si>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</si>
  <si>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</si>
  <si>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</si>
  <si>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</si>
  <si>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</si>
  <si>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</si>
  <si>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</si>
  <si>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</si>
  <si>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</si>
  <si>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</si>
  <si>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</si>
  <si>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</si>
  <si>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</si>
  <si>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</si>
  <si>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</si>
  <si>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</si>
  <si>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</si>
  <si>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</si>
  <si>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</si>
  <si>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</si>
  <si>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</si>
  <si>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</si>
  <si>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</si>
  <si>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</si>
  <si>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</si>
  <si>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</si>
  <si>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</si>
  <si>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</si>
  <si>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</si>
  <si>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</si>
  <si>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</si>
  <si>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</si>
  <si>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</si>
  <si>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</si>
  <si>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</si>
  <si>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</si>
  <si>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</si>
  <si>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</si>
  <si>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</si>
  <si>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</si>
  <si>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</si>
  <si>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</si>
  <si>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</si>
  <si>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</si>
  <si>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</si>
  <si>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</si>
  <si>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</si>
  <si>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</si>
  <si>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</si>
  <si>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</si>
  <si>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</si>
  <si>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</si>
  <si>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</si>
  <si>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</si>
  <si>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</si>
  <si>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</si>
  <si>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</si>
  <si>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</si>
  <si>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</si>
  <si>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</si>
  <si>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</si>
  <si>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</si>
  <si>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</si>
  <si>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</si>
  <si>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</si>
  <si>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</si>
  <si>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</si>
  <si>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</si>
  <si>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</si>
  <si>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</si>
  <si>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</si>
  <si>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</si>
  <si>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</si>
  <si>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</si>
  <si>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</si>
  <si>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</si>
  <si>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</si>
  <si>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</si>
  <si>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</si>
  <si>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</si>
  <si>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</si>
  <si>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</si>
  <si>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</si>
  <si>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</si>
  <si>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</si>
  <si>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</si>
  <si>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</si>
  <si>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</si>
  <si>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</si>
  <si>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</si>
  <si>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</si>
  <si>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</si>
  <si>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</si>
  <si>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</si>
  <si>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</si>
  <si>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</si>
  <si>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</si>
  <si>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</si>
  <si>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</si>
  <si>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</si>
  <si>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</si>
  <si>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</si>
  <si>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</si>
  <si>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</si>
  <si>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</si>
  <si>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</si>
  <si>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</si>
  <si>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</si>
  <si>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</si>
  <si>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</si>
  <si>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</si>
  <si>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</si>
  <si>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</si>
  <si>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</si>
  <si>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</si>
  <si>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</si>
  <si>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</si>
  <si>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</si>
  <si>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</si>
  <si>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</si>
  <si>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</si>
  <si>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</si>
  <si>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</si>
  <si>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</si>
  <si>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</si>
  <si>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</si>
  <si>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</si>
  <si>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</si>
  <si>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</si>
  <si>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</si>
  <si>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</si>
  <si>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</si>
  <si>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</si>
  <si>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</si>
  <si>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</si>
  <si>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</si>
  <si>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</si>
  <si>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</si>
  <si>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</si>
  <si>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</si>
  <si>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</si>
  <si>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</si>
  <si>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</si>
  <si>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</si>
  <si>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</si>
  <si>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</si>
  <si>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</si>
  <si>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</si>
  <si>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</si>
  <si>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</si>
  <si>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</si>
  <si>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</si>
  <si>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</si>
  <si>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</si>
  <si>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</si>
  <si>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</si>
  <si>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</si>
  <si>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</si>
  <si>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</si>
  <si>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</si>
  <si>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</si>
  <si>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</si>
  <si>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</si>
  <si>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</si>
  <si>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</si>
  <si>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</si>
  <si>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</si>
  <si>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</si>
  <si>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</si>
  <si>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</si>
  <si>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</si>
  <si>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</si>
  <si>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</si>
  <si>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</si>
  <si>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</si>
  <si>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</si>
  <si>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</si>
  <si>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</si>
  <si>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</si>
  <si>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</si>
  <si>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</si>
  <si>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</si>
  <si>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</si>
  <si>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</si>
  <si>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</si>
  <si>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</si>
  <si>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</si>
  <si>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</si>
  <si>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</si>
  <si>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</si>
  <si>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</si>
  <si>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</si>
  <si>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</si>
  <si>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</si>
  <si>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</si>
  <si>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</si>
  <si>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</si>
  <si>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</si>
  <si>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</si>
  <si>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</si>
  <si>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</si>
  <si>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</si>
  <si>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</si>
  <si>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</si>
  <si>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</si>
  <si>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</si>
  <si>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</si>
  <si>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</si>
  <si>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</si>
  <si>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</si>
  <si>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</si>
  <si>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</si>
  <si>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</si>
  <si>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</si>
  <si>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</si>
  <si>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</si>
  <si>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</si>
  <si>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</si>
  <si>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</si>
  <si>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</si>
  <si>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</si>
  <si>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</si>
  <si>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</si>
  <si>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</si>
  <si>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</si>
  <si>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</si>
  <si>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</si>
  <si>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</si>
  <si>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</si>
  <si>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</si>
  <si>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</si>
  <si>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</si>
  <si>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</si>
  <si>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</si>
  <si>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</si>
  <si>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</si>
  <si>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</si>
  <si>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</si>
  <si>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</si>
  <si>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</si>
  <si>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</si>
  <si>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</si>
  <si>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</si>
  <si>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</si>
  <si>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</si>
  <si>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</si>
  <si>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</si>
  <si>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</si>
  <si>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</si>
  <si>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</si>
  <si>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</si>
  <si>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</si>
  <si>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</si>
  <si>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</si>
  <si>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</si>
  <si>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</si>
  <si>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</si>
  <si>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</si>
  <si>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</si>
  <si>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</si>
  <si>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</si>
  <si>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</si>
  <si>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</si>
  <si>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</si>
  <si>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</si>
  <si>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</si>
  <si>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</si>
  <si>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</si>
  <si>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</si>
  <si>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</si>
  <si>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</si>
  <si>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</si>
  <si>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</si>
  <si>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</si>
  <si>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</si>
  <si>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</si>
  <si>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</si>
  <si>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</si>
  <si>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</si>
  <si>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</si>
  <si>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</si>
  <si>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</si>
  <si>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</si>
  <si>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</si>
  <si>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</si>
  <si>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</si>
  <si>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</si>
  <si>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</si>
  <si>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</si>
  <si>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</si>
  <si>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</si>
  <si>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</si>
  <si>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</si>
  <si>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</si>
  <si>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</si>
  <si>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</si>
  <si>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</si>
  <si>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</si>
  <si>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</si>
  <si>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</si>
  <si>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</si>
  <si>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</si>
  <si>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</si>
  <si>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</si>
  <si>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</si>
  <si>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</si>
  <si>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</si>
  <si>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</si>
  <si>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</si>
  <si>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</si>
  <si>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</si>
  <si>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</si>
  <si>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</si>
  <si>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</si>
  <si>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</si>
  <si>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</si>
  <si>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</si>
  <si>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</si>
  <si>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</si>
  <si>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</si>
  <si>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</si>
  <si>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</si>
  <si>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</si>
  <si>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</si>
  <si>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</si>
  <si>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</si>
  <si>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</si>
  <si>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</si>
  <si>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</si>
  <si>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</si>
  <si>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</si>
  <si>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</si>
  <si>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</si>
  <si>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</si>
  <si>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</si>
  <si>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</si>
  <si>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</si>
  <si>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</si>
  <si>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</si>
  <si>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</si>
  <si>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</si>
  <si>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</si>
  <si>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</si>
  <si>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</si>
  <si>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</si>
  <si>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</si>
  <si>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</si>
  <si>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</si>
  <si>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</si>
  <si>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</si>
  <si>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</si>
  <si>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</si>
  <si>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</si>
  <si>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</si>
  <si>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</si>
  <si>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</si>
  <si>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</si>
  <si>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</si>
  <si>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</si>
  <si>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</si>
  <si>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</si>
  <si>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</si>
  <si>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</si>
  <si>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</si>
  <si>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</si>
  <si>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</si>
  <si>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</si>
  <si>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</si>
  <si>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</si>
  <si>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</si>
  <si>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</si>
  <si>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</si>
  <si>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</si>
  <si>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</si>
  <si>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</si>
  <si>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</si>
  <si>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</si>
  <si>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</si>
  <si>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</si>
  <si>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</si>
  <si>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</si>
  <si>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</si>
  <si>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</si>
  <si>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</si>
  <si>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</si>
  <si>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</si>
  <si>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</si>
  <si>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</si>
  <si>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</si>
  <si>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</si>
  <si>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</si>
  <si>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</si>
  <si>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</si>
  <si>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</si>
  <si>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</si>
  <si>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</si>
  <si>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</si>
  <si>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</si>
  <si>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</si>
  <si>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</si>
  <si>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</si>
  <si>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</si>
  <si>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</si>
  <si>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</si>
  <si>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</si>
  <si>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</si>
  <si>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</si>
  <si>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</si>
  <si>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</si>
  <si>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</si>
  <si>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</si>
  <si>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</si>
  <si>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</si>
  <si>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</si>
  <si>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</si>
  <si>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</si>
  <si>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</si>
  <si>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</si>
  <si>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</si>
  <si>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</si>
  <si>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</si>
  <si>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</si>
  <si>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</si>
  <si>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</si>
  <si>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</si>
  <si>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</si>
  <si>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</si>
  <si>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</si>
  <si>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</si>
  <si>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</si>
  <si>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</si>
  <si>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</si>
  <si>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</si>
  <si>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</si>
  <si>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</si>
  <si>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</si>
  <si>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</si>
  <si>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</si>
  <si>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</si>
  <si>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</si>
  <si>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</si>
  <si>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</si>
  <si>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</si>
  <si>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</si>
  <si>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</si>
  <si>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</si>
  <si>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</si>
  <si>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</si>
  <si>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</si>
  <si>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</si>
  <si>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</si>
  <si>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</si>
  <si>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</si>
  <si>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</si>
  <si>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</si>
  <si>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</si>
  <si>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</si>
  <si>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</si>
  <si>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</si>
  <si>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</si>
  <si>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</si>
  <si>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</si>
  <si>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</si>
  <si>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</si>
  <si>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</si>
  <si>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</si>
  <si>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</si>
  <si>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</si>
  <si>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</si>
  <si>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</si>
  <si>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</si>
  <si>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</si>
  <si>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</si>
  <si>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</si>
  <si>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</si>
  <si>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</si>
  <si>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</si>
  <si>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</si>
  <si>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</si>
  <si>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</si>
  <si>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</si>
  <si>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</si>
  <si>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</si>
  <si>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</si>
  <si>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</si>
  <si>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</si>
  <si>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</si>
  <si>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</si>
  <si>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</si>
  <si>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</si>
  <si>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</si>
  <si>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</si>
  <si>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</si>
  <si>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</si>
  <si>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</si>
  <si>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</si>
  <si>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</si>
  <si>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</si>
  <si>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</si>
  <si>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</si>
  <si>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</si>
  <si>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</si>
  <si>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</si>
  <si>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</si>
  <si>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</si>
  <si>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</si>
  <si>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</si>
  <si>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</si>
  <si>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</si>
  <si>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</si>
  <si>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</si>
  <si>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</si>
  <si>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</si>
  <si>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</si>
  <si>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</si>
  <si>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</si>
  <si>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</si>
  <si>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</si>
  <si>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</si>
  <si>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</si>
  <si>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</si>
  <si>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</si>
  <si>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</si>
  <si>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</si>
  <si>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</si>
  <si>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</si>
  <si>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</si>
  <si>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</si>
  <si>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</si>
  <si>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</si>
  <si>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</si>
  <si>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</si>
  <si>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</si>
  <si>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</si>
  <si>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</si>
  <si>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</si>
  <si>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</si>
  <si>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</si>
  <si>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</si>
  <si>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</si>
  <si>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</si>
  <si>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</si>
  <si>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</si>
  <si>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</si>
  <si>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</si>
  <si>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</si>
  <si>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</si>
  <si>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</si>
  <si>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</si>
  <si>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</si>
  <si>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</si>
  <si>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</si>
  <si>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</si>
  <si>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</si>
  <si>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</si>
  <si>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</si>
  <si>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</si>
  <si>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</si>
  <si>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</si>
  <si>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</si>
  <si>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</si>
  <si>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</si>
  <si>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</si>
  <si>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</si>
  <si>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</si>
  <si>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</si>
  <si>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</si>
  <si>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</si>
  <si>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</si>
  <si>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</si>
  <si>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</si>
  <si>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</si>
  <si>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</si>
  <si>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</si>
  <si>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</si>
  <si>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</si>
  <si>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</si>
  <si>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</si>
  <si>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</si>
  <si>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</si>
  <si>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</si>
  <si>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</si>
  <si>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</si>
  <si>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</si>
  <si>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</si>
  <si>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</si>
  <si>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</si>
  <si>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</si>
  <si>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</si>
  <si>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</si>
  <si>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</si>
  <si>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</si>
  <si>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</si>
  <si>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</si>
  <si>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</si>
  <si>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</si>
  <si>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</si>
  <si>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</si>
  <si>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</si>
  <si>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</si>
  <si>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</si>
  <si>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</si>
  <si>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</si>
  <si>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</si>
  <si>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</si>
  <si>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</si>
  <si>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</si>
  <si>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</si>
  <si>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</si>
  <si>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</si>
  <si>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</si>
  <si>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</si>
  <si>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</si>
  <si>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</si>
  <si>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</si>
  <si>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</si>
  <si>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</si>
  <si>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</si>
  <si>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</si>
  <si>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</si>
  <si>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</si>
  <si>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</si>
  <si>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</si>
  <si>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</si>
  <si>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</si>
  <si>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</si>
  <si>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</si>
  <si>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</si>
  <si>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</si>
  <si>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</si>
  <si>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</si>
  <si>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</si>
  <si>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</si>
  <si>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</si>
  <si>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</si>
  <si>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</si>
  <si>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</si>
  <si>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</si>
  <si>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</si>
  <si>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</si>
  <si>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</si>
  <si>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</si>
  <si>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</si>
  <si>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</si>
  <si>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</si>
  <si>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</si>
  <si>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</si>
  <si>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</si>
  <si>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</si>
  <si>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</si>
  <si>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</si>
  <si>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</si>
  <si>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</si>
  <si>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</si>
  <si>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</si>
  <si>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</si>
  <si>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</si>
  <si>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</si>
  <si>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</si>
  <si>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</si>
  <si>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</si>
  <si>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</si>
  <si>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</si>
  <si>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</si>
  <si>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</si>
  <si>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</si>
  <si>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</si>
  <si>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</si>
  <si>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</si>
  <si>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</si>
  <si>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</si>
  <si>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</si>
  <si>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</si>
  <si>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</si>
  <si>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</si>
  <si>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</si>
  <si>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</si>
  <si>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</si>
  <si>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</si>
  <si>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</si>
  <si>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</si>
  <si>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</si>
  <si>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</si>
  <si>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</si>
  <si>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</si>
  <si>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</si>
  <si>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</si>
  <si>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</si>
  <si>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</si>
  <si>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</si>
  <si>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</si>
  <si>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</si>
  <si>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</si>
  <si>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</si>
  <si>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</si>
  <si>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</si>
  <si>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</si>
  <si>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</si>
  <si>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</si>
  <si>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</si>
  <si>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</si>
  <si>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</si>
  <si>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</si>
  <si>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</si>
  <si>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</si>
  <si>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</si>
  <si>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</si>
  <si>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</si>
  <si>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</si>
  <si>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</si>
  <si>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</si>
  <si>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</si>
  <si>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</si>
  <si>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</si>
  <si>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</si>
  <si>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</si>
  <si>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</si>
  <si>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</si>
  <si>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</si>
  <si>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</si>
  <si>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</si>
  <si>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</si>
  <si>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</si>
  <si>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</si>
  <si>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</si>
  <si>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</si>
  <si>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</si>
  <si>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</si>
  <si>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</si>
  <si>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</si>
  <si>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</si>
  <si>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</si>
  <si>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</si>
  <si>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</si>
  <si>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</si>
  <si>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</si>
  <si>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</si>
  <si>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</si>
  <si>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</si>
  <si>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</si>
  <si>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</si>
  <si>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</si>
  <si>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</si>
  <si>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</si>
  <si>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</si>
  <si>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</si>
  <si>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</si>
  <si>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</si>
  <si>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</si>
  <si>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</si>
  <si>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</si>
  <si>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</si>
  <si>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</si>
  <si>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</si>
  <si>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</si>
  <si>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</si>
  <si>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</si>
  <si>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</si>
  <si>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</si>
  <si>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</si>
  <si>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</si>
  <si>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</si>
  <si>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</si>
  <si>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</si>
  <si>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</si>
  <si>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</si>
  <si>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</si>
  <si>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</si>
  <si>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</si>
  <si>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</si>
  <si>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</si>
  <si>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</si>
  <si>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</si>
  <si>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</si>
  <si>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</si>
  <si>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</si>
  <si>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</si>
  <si>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</si>
  <si>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</si>
  <si>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</si>
  <si>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</si>
  <si>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</si>
  <si>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</si>
  <si>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</si>
  <si>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</si>
  <si>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</si>
  <si>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</si>
  <si>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</si>
  <si>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</si>
  <si>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</si>
  <si>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</si>
  <si>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</si>
  <si>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</si>
  <si>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</si>
  <si>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</si>
  <si>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</si>
  <si>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</si>
  <si>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</si>
  <si>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</si>
  <si>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</si>
  <si>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</si>
  <si>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</si>
  <si>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</si>
  <si>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</si>
  <si>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</si>
  <si>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</si>
  <si>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</si>
  <si>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</si>
  <si>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</si>
  <si>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</si>
  <si>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</si>
  <si>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</si>
  <si>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</si>
  <si>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</si>
  <si>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</si>
  <si>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</si>
  <si>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</si>
  <si>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</si>
  <si>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</si>
  <si>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</si>
  <si>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</si>
  <si>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</si>
  <si>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</si>
  <si>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</si>
  <si>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</si>
  <si>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</si>
  <si>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</si>
  <si>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</si>
  <si>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</si>
  <si>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</si>
  <si>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</si>
  <si>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</si>
  <si>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</si>
  <si>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</si>
  <si>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</si>
  <si>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</si>
  <si>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</si>
  <si>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</si>
  <si>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</si>
  <si>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</si>
  <si>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</si>
  <si>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</si>
  <si>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</si>
  <si>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</si>
  <si>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</si>
  <si>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</si>
  <si>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</si>
  <si>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</si>
  <si>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</si>
  <si>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</si>
  <si>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</si>
  <si>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</si>
  <si>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</si>
  <si>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</si>
  <si>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</si>
  <si>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</si>
  <si>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</si>
  <si>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</si>
  <si>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</si>
  <si>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</si>
  <si>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</si>
  <si>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</si>
  <si>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</si>
  <si>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</si>
  <si>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</si>
  <si>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</si>
  <si>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</si>
  <si>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</si>
  <si>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</si>
  <si>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</si>
  <si>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</si>
  <si>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</si>
  <si>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</si>
  <si>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</si>
  <si>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</si>
  <si>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</si>
  <si>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</si>
  <si>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</si>
  <si>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</si>
  <si>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</si>
  <si>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</si>
  <si>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</si>
  <si>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</si>
  <si>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</si>
  <si>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</si>
  <si>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</si>
  <si>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</si>
  <si>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</si>
  <si>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</si>
  <si>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</si>
  <si>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</si>
  <si>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</si>
  <si>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</si>
  <si>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</si>
  <si>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</si>
  <si>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</si>
  <si>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</si>
  <si>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</si>
  <si>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</si>
  <si>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</si>
  <si>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</si>
  <si>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</si>
  <si>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</si>
  <si>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</si>
  <si>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</si>
  <si>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</si>
  <si>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</si>
  <si>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</si>
  <si>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</si>
  <si>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</si>
  <si>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</si>
  <si>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</si>
  <si>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</si>
  <si>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</si>
  <si>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</si>
  <si>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</si>
  <si>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</si>
  <si>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</si>
  <si>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</si>
  <si>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</si>
  <si>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</si>
  <si>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</si>
  <si>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</si>
  <si>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</si>
  <si>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</si>
  <si>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</si>
  <si>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</si>
  <si>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</si>
  <si>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</si>
  <si>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</si>
  <si>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</si>
  <si>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</si>
  <si>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</si>
  <si>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</si>
  <si>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</si>
  <si>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</si>
  <si>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</si>
  <si>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</si>
  <si>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</si>
  <si>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</si>
  <si>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</si>
  <si>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</si>
  <si>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</si>
  <si>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</si>
  <si>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</si>
  <si>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</si>
  <si>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</si>
  <si>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</si>
  <si>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</si>
  <si>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</si>
  <si>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</si>
  <si>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</si>
  <si>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</si>
  <si>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</si>
  <si>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</si>
  <si>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</si>
  <si>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</si>
  <si>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</si>
  <si>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</si>
  <si>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</si>
  <si>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</si>
  <si>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</si>
  <si>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</si>
  <si>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</si>
  <si>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</si>
  <si>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</si>
  <si>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</si>
  <si>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</si>
  <si>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</si>
  <si>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</si>
  <si>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</si>
  <si>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</si>
  <si>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</si>
  <si>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</si>
  <si>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</si>
  <si>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</si>
  <si>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</si>
  <si>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</si>
  <si>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</si>
  <si>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</si>
  <si>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</si>
  <si>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</si>
  <si>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</si>
  <si>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</si>
  <si>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</si>
  <si>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</si>
  <si>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</si>
  <si>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</si>
  <si>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</si>
  <si>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</si>
  <si>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</si>
  <si>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</si>
  <si>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</si>
  <si>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</si>
  <si>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</si>
  <si>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</si>
  <si>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</si>
  <si>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</si>
  <si>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</si>
  <si>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</si>
  <si>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</si>
  <si>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</si>
  <si>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</si>
  <si>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</si>
  <si>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</si>
  <si>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</si>
  <si>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</si>
  <si>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</si>
  <si>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</si>
  <si>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</si>
  <si>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</si>
  <si>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</si>
  <si>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</si>
  <si>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</si>
  <si>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</si>
  <si>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</si>
  <si>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</si>
  <si>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</si>
  <si>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</si>
  <si>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</si>
  <si>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</si>
  <si>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</si>
  <si>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</si>
  <si>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</si>
  <si>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</si>
  <si>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</si>
  <si>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</si>
  <si>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</si>
  <si>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</si>
  <si>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</si>
  <si>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</si>
  <si>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</si>
  <si>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</si>
  <si>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</si>
  <si>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</si>
  <si>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</si>
  <si>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</si>
  <si>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</si>
  <si>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</si>
  <si>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</si>
  <si>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</si>
  <si>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</si>
  <si>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</si>
  <si>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</si>
  <si>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</si>
  <si>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</si>
  <si>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</si>
  <si>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</si>
  <si>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</si>
  <si>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</si>
  <si>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</si>
  <si>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</si>
  <si>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</si>
  <si>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</si>
  <si>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</si>
  <si>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</si>
  <si>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</si>
  <si>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</si>
  <si>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</si>
  <si>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</si>
  <si>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</si>
  <si>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</si>
  <si>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</si>
  <si>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</si>
  <si>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</si>
  <si>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</si>
  <si>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</si>
  <si>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</si>
  <si>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</si>
  <si>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</si>
  <si>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</si>
  <si>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</si>
  <si>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</si>
  <si>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</si>
  <si>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</si>
  <si>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</si>
  <si>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</si>
  <si>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</si>
  <si>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</si>
  <si>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</si>
  <si>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</si>
  <si>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</si>
  <si>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</si>
  <si>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</si>
  <si>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</si>
  <si>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</si>
  <si>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</si>
  <si>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</si>
  <si>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</si>
  <si>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</si>
  <si>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</si>
  <si>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</si>
  <si>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</si>
  <si>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</si>
  <si>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</si>
  <si>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</si>
  <si>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</si>
  <si>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</si>
  <si>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</si>
  <si>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</si>
  <si>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</si>
  <si>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</si>
  <si>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</si>
  <si>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</si>
  <si>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</si>
  <si>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</si>
  <si>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</si>
  <si>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</si>
  <si>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</si>
  <si>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</si>
  <si>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</si>
  <si>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</si>
  <si>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</si>
  <si>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</si>
  <si>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</si>
  <si>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</si>
  <si>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</si>
  <si>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</si>
  <si>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</si>
  <si>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</si>
  <si>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</si>
  <si>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</si>
  <si>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</si>
  <si>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</si>
  <si>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</si>
  <si>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</si>
  <si>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</si>
  <si>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</si>
  <si>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</si>
  <si>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</si>
  <si>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</si>
  <si>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</si>
  <si>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</si>
  <si>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</si>
  <si>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</si>
  <si>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</si>
  <si>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</si>
  <si>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</si>
  <si>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</si>
  <si>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</si>
  <si>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</si>
  <si>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</si>
  <si>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</si>
  <si>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</si>
  <si>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</si>
  <si>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</si>
  <si>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</si>
  <si>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</si>
  <si>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</si>
  <si>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</si>
  <si>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</si>
  <si>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</si>
  <si>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</si>
  <si>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</si>
  <si>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</si>
  <si>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</si>
  <si>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</si>
  <si>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</si>
  <si>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</si>
  <si>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</si>
  <si>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</si>
  <si>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</si>
  <si>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</si>
  <si>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</si>
  <si>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</si>
  <si>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</si>
  <si>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</si>
  <si>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</si>
  <si>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</si>
  <si>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</si>
  <si>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</si>
  <si>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</si>
  <si>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</si>
  <si>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</si>
  <si>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</si>
  <si>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</si>
  <si>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</si>
  <si>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</si>
  <si>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</si>
  <si>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</si>
  <si>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</si>
  <si>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</si>
  <si>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</si>
  <si>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</si>
  <si>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</si>
  <si>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</si>
  <si>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</si>
  <si>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</si>
  <si>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</si>
  <si>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</si>
  <si>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</si>
  <si>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</si>
  <si>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</si>
  <si>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</si>
  <si>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</si>
  <si>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</si>
  <si>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</si>
  <si>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</si>
  <si>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</si>
  <si>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</si>
  <si>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</si>
  <si>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</si>
  <si>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</si>
  <si>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</si>
  <si>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</si>
  <si>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</si>
  <si>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</si>
  <si>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</si>
  <si>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</si>
  <si>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</si>
  <si>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</si>
  <si>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</si>
  <si>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</si>
  <si>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</si>
  <si>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</si>
  <si>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</si>
  <si>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</si>
  <si>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</si>
  <si>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</si>
  <si>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</si>
  <si>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</si>
  <si>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</si>
  <si>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</si>
  <si>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</si>
  <si>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</si>
  <si>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</si>
  <si>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</si>
  <si>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</si>
  <si>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</si>
  <si>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</si>
  <si>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</si>
  <si>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</si>
  <si>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</si>
  <si>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</si>
  <si>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</si>
  <si>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</si>
  <si>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</si>
  <si>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</si>
  <si>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</si>
  <si>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</si>
  <si>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</si>
  <si>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</si>
  <si>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</si>
  <si>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</si>
  <si>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</si>
  <si>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</si>
  <si>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</si>
  <si>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</si>
  <si>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</si>
  <si>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</si>
  <si>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</si>
  <si>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</si>
  <si>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</si>
  <si>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</si>
  <si>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</si>
  <si>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</si>
  <si>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</si>
  <si>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</si>
  <si>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</si>
  <si>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</si>
  <si>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</si>
  <si>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</si>
  <si>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</si>
  <si>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</si>
  <si>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</si>
  <si>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</si>
  <si>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</si>
  <si>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</si>
  <si>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</si>
  <si>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</si>
  <si>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</si>
  <si>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</si>
  <si>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</si>
  <si>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</si>
  <si>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</si>
  <si>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</si>
  <si>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</si>
  <si>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</si>
  <si>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</si>
  <si>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</si>
  <si>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</si>
  <si>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</si>
  <si>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</si>
  <si>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</si>
  <si>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</si>
  <si>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</si>
  <si>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</si>
  <si>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</si>
  <si>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</si>
  <si>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</si>
  <si>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</si>
  <si>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</si>
  <si>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</si>
  <si>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</si>
  <si>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</si>
  <si>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</si>
  <si>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</si>
  <si>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</si>
  <si>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</si>
  <si>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</si>
  <si>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</si>
  <si>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</si>
  <si>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</si>
  <si>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</si>
  <si>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</si>
  <si>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</si>
  <si>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</si>
  <si>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</si>
  <si>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</si>
  <si>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</si>
  <si>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</si>
  <si>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</si>
  <si>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</si>
  <si>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</si>
  <si>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</si>
  <si>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</si>
  <si>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</si>
  <si>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</si>
  <si>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</si>
  <si>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</si>
  <si>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</si>
  <si>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</si>
  <si>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</si>
  <si>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</si>
  <si>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</si>
  <si>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</si>
  <si>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</si>
  <si>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</si>
  <si>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</si>
  <si>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</si>
  <si>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</si>
  <si>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</si>
  <si>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</si>
  <si>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</si>
  <si>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</si>
  <si>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</si>
  <si>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</si>
  <si>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</si>
  <si>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</si>
  <si>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</si>
  <si>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</si>
  <si>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</si>
  <si>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</si>
  <si>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</si>
  <si>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</si>
  <si>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</si>
  <si>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</si>
  <si>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</si>
  <si>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</si>
  <si>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</si>
  <si>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</si>
  <si>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</si>
  <si>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</si>
  <si>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</si>
  <si>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</si>
  <si>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</si>
  <si>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</si>
  <si>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</si>
  <si>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</si>
  <si>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</si>
  <si>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</si>
  <si>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</si>
  <si>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</si>
  <si>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</si>
  <si>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</si>
  <si>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</si>
  <si>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</si>
  <si>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</si>
  <si>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</si>
  <si>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</si>
  <si>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</si>
  <si>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</si>
  <si>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</si>
  <si>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</si>
  <si>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</si>
  <si>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</si>
  <si>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</si>
  <si>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</si>
  <si>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</si>
  <si>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</si>
  <si>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</si>
  <si>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</si>
  <si>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</si>
  <si>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</si>
  <si>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</si>
  <si>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</si>
  <si>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</si>
  <si>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</si>
  <si>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</si>
  <si>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</si>
  <si>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</si>
  <si>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</si>
  <si>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</si>
  <si>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</si>
  <si>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</si>
  <si>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</si>
  <si>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</si>
  <si>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</si>
  <si>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</si>
  <si>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</si>
  <si>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</si>
  <si>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</si>
  <si>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</si>
  <si>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</si>
  <si>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</si>
  <si>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</si>
  <si>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</si>
  <si>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</si>
  <si>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</si>
  <si>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</si>
  <si>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</si>
  <si>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</si>
  <si>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</si>
  <si>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</si>
  <si>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</si>
  <si>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</si>
  <si>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</si>
  <si>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</si>
  <si>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</si>
  <si>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</si>
  <si>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</si>
  <si>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</si>
  <si>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</si>
  <si>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</si>
  <si>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</si>
  <si>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</si>
  <si>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</si>
  <si>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</si>
  <si>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</si>
  <si>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</si>
  <si>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</si>
  <si>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</si>
  <si>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</si>
  <si>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</si>
  <si>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</si>
  <si>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</si>
  <si>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</si>
  <si>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</si>
  <si>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</si>
  <si>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</si>
  <si>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</si>
  <si>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</si>
  <si>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</si>
  <si>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</si>
  <si>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</si>
  <si>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</si>
  <si>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</si>
  <si>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</si>
  <si>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</si>
  <si>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</si>
  <si>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</si>
  <si>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</si>
  <si>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</si>
  <si>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</si>
  <si>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</si>
  <si>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</si>
  <si>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</si>
  <si>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</si>
  <si>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</si>
  <si>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</si>
  <si>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</si>
  <si>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</si>
  <si>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</si>
  <si>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</si>
  <si>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</si>
  <si>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</si>
  <si>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</si>
  <si>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</si>
  <si>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</si>
  <si>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</si>
  <si>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</si>
  <si>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</si>
  <si>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</si>
  <si>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</si>
  <si>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</si>
  <si>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</si>
  <si>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</si>
  <si>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</si>
  <si>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</si>
  <si>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</si>
  <si>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</si>
  <si>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</si>
  <si>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</si>
  <si>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</si>
  <si>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</si>
  <si>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</si>
  <si>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</si>
  <si>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</si>
  <si>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</si>
  <si>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</si>
  <si>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</si>
  <si>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</si>
  <si>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</si>
  <si>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</si>
  <si>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</si>
  <si>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</si>
  <si>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</si>
  <si>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</si>
  <si>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</si>
  <si>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</si>
  <si>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</si>
  <si>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</si>
  <si>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</si>
  <si>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</si>
  <si>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</si>
  <si>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</si>
  <si>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</si>
  <si>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</si>
  <si>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</si>
  <si>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</si>
  <si>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</si>
  <si>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</si>
  <si>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</si>
  <si>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</si>
  <si>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</si>
  <si>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</si>
  <si>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</si>
  <si>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</si>
  <si>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</si>
  <si>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</si>
  <si>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</si>
  <si>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</si>
  <si>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</si>
  <si>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</si>
  <si>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</si>
  <si>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</si>
  <si>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</si>
  <si>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</si>
  <si>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</si>
  <si>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</si>
  <si>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</si>
  <si>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</si>
  <si>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</si>
  <si>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</si>
  <si>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</si>
  <si>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</si>
  <si>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</si>
  <si>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</si>
  <si>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</si>
  <si>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</si>
  <si>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</si>
  <si>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</si>
  <si>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</si>
  <si>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</si>
  <si>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</si>
  <si>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</si>
  <si>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</si>
  <si>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</si>
  <si>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</si>
  <si>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</si>
  <si>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</si>
  <si>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</si>
  <si>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</si>
  <si>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</si>
  <si>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</si>
  <si>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</si>
  <si>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</si>
  <si>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</si>
  <si>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</si>
  <si>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</si>
  <si>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</si>
  <si>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</si>
  <si>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</si>
  <si>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</si>
  <si>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</si>
  <si>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</si>
  <si>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</si>
  <si>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</si>
  <si>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</si>
  <si>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</si>
  <si>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</si>
  <si>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</si>
  <si>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</si>
  <si>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</si>
  <si>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</si>
  <si>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</si>
  <si>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</si>
  <si>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</si>
  <si>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</si>
  <si>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</si>
  <si>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</si>
  <si>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</si>
  <si>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</si>
  <si>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</si>
  <si>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</si>
  <si>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</si>
  <si>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</si>
  <si>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</si>
  <si>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</si>
  <si>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</si>
  <si>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</si>
  <si>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</si>
  <si>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</si>
  <si>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</si>
  <si>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</si>
  <si>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</si>
  <si>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</si>
  <si>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</si>
  <si>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</si>
  <si>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</si>
  <si>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</si>
  <si>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</si>
  <si>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</si>
  <si>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</si>
  <si>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</si>
  <si>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</si>
  <si>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</si>
  <si>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</si>
  <si>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</si>
  <si>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</si>
  <si>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</si>
  <si>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</si>
  <si>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</si>
  <si>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</si>
  <si>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</si>
  <si>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</si>
  <si>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</si>
  <si>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</si>
  <si>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</si>
  <si>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</si>
  <si>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</si>
  <si>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</si>
  <si>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</si>
  <si>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</si>
  <si>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</si>
  <si>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</si>
  <si>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</si>
  <si>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</si>
  <si>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</si>
  <si>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</si>
  <si>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</si>
  <si>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</si>
  <si>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</si>
  <si>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</si>
  <si>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</si>
  <si>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</si>
  <si>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</si>
  <si>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</si>
  <si>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</si>
  <si>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</si>
  <si>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</si>
  <si>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</si>
  <si>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</si>
  <si>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</si>
  <si>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</si>
  <si>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</si>
  <si>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</si>
  <si>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</si>
  <si>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</si>
  <si>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</si>
  <si>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</si>
  <si>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</si>
  <si>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</si>
  <si>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</si>
  <si>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</si>
  <si>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</si>
  <si>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</si>
  <si>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</si>
  <si>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</si>
  <si>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</si>
  <si>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</si>
  <si>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</si>
  <si>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</si>
  <si>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</si>
  <si>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</si>
  <si>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</si>
  <si>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</si>
  <si>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</si>
  <si>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</si>
  <si>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</si>
  <si>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</si>
  <si>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</si>
  <si>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</si>
  <si>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</si>
  <si>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</si>
  <si>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</si>
  <si>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</si>
  <si>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</si>
  <si>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</si>
  <si>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</si>
  <si>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</si>
  <si>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</si>
  <si>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</si>
  <si>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</si>
  <si>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</si>
  <si>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</si>
  <si>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</si>
  <si>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</si>
  <si>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</si>
  <si>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</si>
  <si>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</si>
  <si>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</si>
  <si>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</si>
  <si>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</si>
  <si>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</si>
  <si>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</si>
  <si>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</si>
  <si>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</si>
  <si>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</si>
  <si>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</si>
  <si>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</si>
  <si>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</si>
  <si>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</si>
  <si>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</si>
  <si>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</si>
  <si>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</si>
  <si>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</si>
  <si>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</si>
  <si>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</si>
  <si>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</si>
  <si>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</si>
  <si>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</si>
  <si>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</si>
  <si>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</si>
  <si>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</si>
  <si>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</si>
  <si>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</si>
  <si>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</si>
  <si>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</si>
  <si>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</si>
  <si>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</si>
  <si>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</si>
  <si>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</si>
  <si>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</si>
  <si>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</si>
  <si>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</si>
  <si>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</si>
  <si>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</si>
  <si>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</si>
  <si>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</si>
  <si>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</si>
  <si>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</si>
  <si>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</si>
  <si>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</si>
  <si>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</si>
  <si>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</si>
  <si>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</si>
  <si>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</si>
  <si>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</si>
  <si>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</si>
  <si>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</si>
  <si>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</si>
  <si>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</si>
  <si>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</si>
  <si>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</si>
  <si>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</si>
  <si>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</si>
  <si>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</si>
  <si>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</si>
  <si>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</si>
  <si>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</si>
  <si>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</si>
  <si>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</si>
  <si>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</si>
  <si>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</si>
  <si>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</si>
  <si>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</si>
  <si>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</si>
  <si>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</si>
  <si>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</si>
  <si>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</si>
  <si>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</si>
  <si>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</si>
  <si>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</si>
  <si>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</si>
  <si>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</si>
  <si>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</si>
  <si>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</si>
  <si>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</si>
  <si>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</si>
  <si>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</si>
  <si>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</si>
  <si>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</si>
  <si>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</si>
  <si>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</si>
  <si>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</si>
  <si>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</si>
  <si>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</si>
  <si>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</si>
  <si>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</si>
  <si>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</si>
  <si>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</si>
  <si>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</si>
  <si>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</si>
  <si>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</si>
  <si>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</si>
  <si>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</si>
  <si>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</si>
  <si>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</si>
  <si>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</si>
  <si>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</si>
  <si>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</si>
  <si>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</si>
  <si>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</si>
  <si>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</si>
  <si>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</si>
  <si>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</si>
  <si>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</si>
  <si>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</si>
  <si>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</si>
  <si>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</si>
  <si>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</si>
  <si>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</si>
  <si>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</si>
  <si>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</si>
  <si>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</si>
  <si>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</si>
  <si>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</si>
  <si>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</si>
  <si>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</si>
  <si>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</si>
  <si>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</si>
  <si>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</si>
  <si>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</si>
  <si>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</si>
  <si>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</si>
  <si>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</si>
  <si>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</si>
  <si>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</si>
  <si>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</si>
  <si>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</si>
  <si>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</si>
  <si>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</si>
  <si>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</si>
  <si>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</si>
  <si>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</si>
  <si>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</si>
  <si>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</si>
  <si>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</si>
  <si>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</si>
  <si>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</si>
  <si>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</si>
  <si>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</si>
  <si>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</si>
  <si>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</si>
  <si>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</si>
  <si>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</si>
  <si>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</si>
  <si>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</si>
  <si>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</si>
  <si>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</si>
  <si>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</si>
  <si>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</si>
  <si>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</si>
  <si>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</si>
  <si>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</si>
  <si>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</si>
  <si>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</si>
  <si>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</si>
  <si>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</si>
  <si>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</si>
  <si>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</si>
  <si>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</si>
  <si>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</si>
  <si>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</si>
  <si>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</si>
  <si>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</si>
  <si>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</si>
  <si>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</si>
  <si>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</si>
  <si>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</si>
  <si>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</si>
  <si>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</si>
  <si>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</si>
  <si>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</si>
  <si>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</si>
  <si>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</si>
  <si>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</si>
  <si>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</si>
  <si>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</si>
  <si>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</si>
  <si>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</si>
  <si>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</si>
  <si>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</si>
  <si>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</si>
  <si>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</si>
  <si>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</si>
  <si>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</si>
  <si>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</si>
  <si>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</si>
  <si>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</si>
  <si>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</si>
  <si>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</si>
  <si>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</si>
  <si>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</si>
  <si>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</si>
  <si>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</si>
  <si>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</si>
  <si>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</si>
  <si>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</si>
  <si>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</si>
  <si>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</si>
  <si>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</si>
  <si>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</si>
  <si>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</si>
  <si>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</si>
  <si>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</si>
  <si>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</si>
  <si>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</si>
  <si>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</si>
  <si>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</si>
  <si>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</si>
  <si>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</si>
  <si>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</si>
  <si>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</si>
  <si>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</si>
  <si>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</si>
  <si>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</si>
  <si>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</si>
  <si>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</si>
  <si>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</si>
  <si>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</si>
  <si>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</si>
  <si>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</si>
  <si>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</si>
  <si>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</si>
  <si>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</si>
  <si>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</si>
  <si>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</si>
  <si>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</si>
  <si>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</si>
  <si>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</si>
  <si>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</si>
  <si>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</si>
  <si>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</si>
  <si>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</si>
  <si>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</si>
  <si>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</si>
  <si>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</si>
  <si>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</si>
  <si>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</si>
  <si>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</si>
  <si>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</si>
  <si>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</si>
  <si>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</si>
  <si>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</si>
  <si>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</si>
  <si>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</si>
  <si>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</si>
  <si>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</si>
  <si>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</si>
  <si>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</si>
  <si>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</si>
  <si>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</si>
  <si>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</si>
  <si>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</si>
  <si>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</si>
  <si>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</si>
  <si>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</si>
  <si>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</si>
  <si>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</si>
  <si>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</si>
  <si>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</si>
  <si>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</si>
  <si>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</si>
  <si>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</si>
  <si>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</si>
  <si>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</si>
  <si>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</si>
  <si>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</si>
  <si>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</si>
  <si>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</si>
  <si>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</si>
  <si>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</si>
  <si>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</si>
  <si>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</si>
  <si>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</si>
  <si>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</si>
  <si>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</si>
  <si>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</si>
  <si>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</si>
  <si>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</si>
  <si>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</si>
  <si>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</si>
  <si>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</si>
  <si>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</si>
  <si>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</si>
  <si>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</si>
  <si>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</si>
  <si>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</si>
  <si>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</si>
  <si>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</si>
  <si>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</si>
  <si>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</si>
  <si>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</si>
  <si>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</si>
  <si>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</si>
  <si>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</si>
  <si>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</si>
  <si>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</si>
  <si>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</si>
  <si>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</si>
  <si>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</si>
  <si>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</si>
  <si>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</si>
  <si>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</si>
  <si>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</si>
  <si>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</si>
  <si>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</si>
  <si>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</si>
  <si>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</si>
  <si>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</si>
  <si>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</si>
  <si>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</si>
  <si>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</si>
  <si>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</si>
  <si>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</si>
  <si>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</si>
  <si>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</si>
  <si>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</si>
  <si>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</si>
  <si>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</si>
  <si>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</si>
  <si>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</si>
  <si>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</si>
  <si>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</si>
  <si>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</si>
  <si>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</si>
  <si>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</si>
  <si>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</si>
  <si>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</si>
  <si>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</si>
  <si>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</si>
  <si>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</si>
  <si>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</si>
  <si>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</si>
  <si>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</si>
  <si>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</si>
  <si>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</si>
  <si>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</si>
  <si>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</si>
  <si>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</si>
  <si>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</si>
  <si>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</si>
  <si>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</si>
  <si>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</si>
  <si>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</si>
  <si>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</si>
  <si>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</si>
  <si>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</si>
  <si>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</si>
  <si>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</si>
  <si>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</si>
  <si>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</si>
  <si>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</si>
  <si>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</si>
  <si>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</si>
  <si>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</si>
  <si>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</si>
  <si>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</si>
  <si>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</si>
  <si>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</si>
  <si>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</si>
  <si>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</si>
  <si>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</si>
  <si>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</si>
  <si>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</si>
  <si>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</si>
  <si>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</si>
  <si>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</si>
  <si>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</si>
  <si>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</si>
  <si>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</si>
  <si>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</si>
  <si>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</si>
  <si>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</si>
  <si>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</si>
  <si>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</si>
  <si>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</si>
  <si>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</si>
  <si>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</si>
  <si>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</si>
  <si>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</si>
  <si>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</si>
  <si>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</si>
  <si>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</si>
  <si>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</si>
  <si>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</si>
  <si>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</si>
  <si>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</si>
  <si>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</si>
  <si>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</si>
  <si>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</si>
  <si>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</si>
  <si>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</si>
  <si>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</si>
  <si>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</si>
  <si>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</si>
  <si>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</si>
  <si>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</si>
  <si>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</si>
  <si>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</si>
  <si>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</si>
  <si>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</si>
  <si>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</si>
  <si>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</si>
  <si>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</si>
  <si>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</si>
  <si>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</si>
  <si>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</si>
  <si>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</si>
  <si>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</si>
  <si>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</si>
  <si>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</si>
  <si>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</si>
  <si>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</si>
  <si>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</si>
  <si>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</si>
  <si>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</si>
  <si>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</si>
  <si>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</si>
  <si>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</si>
  <si>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</si>
  <si>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</si>
  <si>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</si>
  <si>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</si>
  <si>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</si>
  <si>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</si>
  <si>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</si>
  <si>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</si>
  <si>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</si>
  <si>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</si>
  <si>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</si>
  <si>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</si>
  <si>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</si>
  <si>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</si>
  <si>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</si>
  <si>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</si>
  <si>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</si>
  <si>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</si>
  <si>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</si>
  <si>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</si>
  <si>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</si>
  <si>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</si>
  <si>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</si>
  <si>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</si>
  <si>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</si>
  <si>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</si>
  <si>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</si>
  <si>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</si>
  <si>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</si>
  <si>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</si>
  <si>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</si>
  <si>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</si>
  <si>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</si>
  <si>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</si>
  <si>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</si>
  <si>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</si>
  <si>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</si>
  <si>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</si>
  <si>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</si>
  <si>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</si>
  <si>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</si>
  <si>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</si>
  <si>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</si>
  <si>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</si>
  <si>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</si>
  <si>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</si>
  <si>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</si>
  <si>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</si>
  <si>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</si>
  <si>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</si>
  <si>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</si>
  <si>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</si>
  <si>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</si>
  <si>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</si>
  <si>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</si>
  <si>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</si>
  <si>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</si>
  <si>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</si>
  <si>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</si>
  <si>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</si>
  <si>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</si>
  <si>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</si>
  <si>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</si>
  <si>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</si>
  <si>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</si>
  <si>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</si>
  <si>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</si>
  <si>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</si>
  <si>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</si>
  <si>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</si>
  <si>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</si>
  <si>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</si>
  <si>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</si>
  <si>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</si>
  <si>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</si>
  <si>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</si>
  <si>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</si>
  <si>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</si>
  <si>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</si>
  <si>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</si>
  <si>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</si>
  <si>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</si>
  <si>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</si>
  <si>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</si>
  <si>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</si>
  <si>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</si>
  <si>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</si>
  <si>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</si>
  <si>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</si>
  <si>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</si>
  <si>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</si>
  <si>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</si>
  <si>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</si>
  <si>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</si>
  <si>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</si>
  <si>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</si>
  <si>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</si>
  <si>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</si>
  <si>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</si>
  <si>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</si>
  <si>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</si>
  <si>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</si>
  <si>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</si>
  <si>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</si>
  <si>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</si>
  <si>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</si>
  <si>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</si>
  <si>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</si>
  <si>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</si>
  <si>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</si>
  <si>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</si>
  <si>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</si>
  <si>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</si>
  <si>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</si>
  <si>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</si>
  <si>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</si>
  <si>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</si>
  <si>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</si>
  <si>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</si>
  <si>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</si>
  <si>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</si>
  <si>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</si>
  <si>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</si>
  <si>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</si>
  <si>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</si>
  <si>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</si>
  <si>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</si>
  <si>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</si>
  <si>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</si>
  <si>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</si>
  <si>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</si>
  <si>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</si>
  <si>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</si>
  <si>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</si>
  <si>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</si>
  <si>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</si>
  <si>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</si>
  <si>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</si>
  <si>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</si>
  <si>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</si>
  <si>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</si>
  <si>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</si>
  <si>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</si>
  <si>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</si>
  <si>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</si>
  <si>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</si>
  <si>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</si>
  <si>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</si>
  <si>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</si>
  <si>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</si>
  <si>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</si>
  <si>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</si>
  <si>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</si>
  <si>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</si>
  <si>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</si>
  <si>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</si>
  <si>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</si>
  <si>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</si>
  <si>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</si>
  <si>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</si>
  <si>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</si>
  <si>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</si>
  <si>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</si>
  <si>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</si>
  <si>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</si>
  <si>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</si>
  <si>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</si>
  <si>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</si>
  <si>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</si>
  <si>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</si>
  <si>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</si>
  <si>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</si>
  <si>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</si>
  <si>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</si>
  <si>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</si>
  <si>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</si>
  <si>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</si>
  <si>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</si>
  <si>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</si>
  <si>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</si>
  <si>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</si>
  <si>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</si>
  <si>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</si>
  <si>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</si>
  <si>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</si>
  <si>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</si>
  <si>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</si>
  <si>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</si>
  <si>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</si>
  <si>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</si>
  <si>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</si>
  <si>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</si>
  <si>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</si>
  <si>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</si>
  <si>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</si>
  <si>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</si>
  <si>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</si>
  <si>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</si>
  <si>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</si>
  <si>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</si>
  <si>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</si>
  <si>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</si>
  <si>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</si>
  <si>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</si>
  <si>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</si>
  <si>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</si>
  <si>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</si>
  <si>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</si>
  <si>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</si>
  <si>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</si>
  <si>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</si>
  <si>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</si>
  <si>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</si>
  <si>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</si>
  <si>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</si>
  <si>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</si>
  <si>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</si>
  <si>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</si>
  <si>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</si>
  <si>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</si>
  <si>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</si>
  <si>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</si>
  <si>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</si>
  <si>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</si>
  <si>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</si>
  <si>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</si>
  <si>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</si>
  <si>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</si>
  <si>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</si>
  <si>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</si>
  <si>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</si>
  <si>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</si>
  <si>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</si>
  <si>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</si>
  <si>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</si>
  <si>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</si>
  <si>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</si>
  <si>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</si>
  <si>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</si>
  <si>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</si>
  <si>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</si>
  <si>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</si>
  <si>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</si>
  <si>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</si>
  <si>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</si>
  <si>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</si>
  <si>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</si>
  <si>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</si>
  <si>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</si>
  <si>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</si>
  <si>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</si>
  <si>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</si>
  <si>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</si>
  <si>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</si>
  <si>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</si>
  <si>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</si>
  <si>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</si>
  <si>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</si>
  <si>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</si>
  <si>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</si>
  <si>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</si>
  <si>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</si>
  <si>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</si>
  <si>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</si>
  <si>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</si>
  <si>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</si>
  <si>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</si>
  <si>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</si>
  <si>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</si>
  <si>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</si>
  <si>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</si>
  <si>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</si>
  <si>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</si>
  <si>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</si>
  <si>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</si>
  <si>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</si>
  <si>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</si>
  <si>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</si>
  <si>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</si>
  <si>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</si>
  <si>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</si>
  <si>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</si>
  <si>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</si>
  <si>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</si>
  <si>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</si>
  <si>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</si>
  <si>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</si>
  <si>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</si>
  <si>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</si>
  <si>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</si>
  <si>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</si>
  <si>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</si>
  <si>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</si>
  <si>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</si>
  <si>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</si>
  <si>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</si>
  <si>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</si>
  <si>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</si>
  <si>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</si>
  <si>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</si>
  <si>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</si>
  <si>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</si>
  <si>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</si>
  <si>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</si>
  <si>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</si>
  <si>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</si>
  <si>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</si>
  <si>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</si>
  <si>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</si>
  <si>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</si>
  <si>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</si>
  <si>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</si>
  <si>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</si>
  <si>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</si>
  <si>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</si>
  <si>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</si>
  <si>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</si>
  <si>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</si>
  <si>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</si>
  <si>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</si>
  <si>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</si>
  <si>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</si>
  <si>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</si>
  <si>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</si>
  <si>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</si>
  <si>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</si>
  <si>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</si>
  <si>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</si>
  <si>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</si>
  <si>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</si>
  <si>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</si>
  <si>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</si>
  <si>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</si>
  <si>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</si>
  <si>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</si>
  <si>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</si>
  <si>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</si>
  <si>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</si>
  <si>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</si>
  <si>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</si>
  <si>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</si>
  <si>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</si>
  <si>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</si>
  <si>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</si>
  <si>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</si>
  <si>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</si>
  <si>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</si>
  <si>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</si>
  <si>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</si>
  <si>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</si>
  <si>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</si>
  <si>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</si>
  <si>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</si>
  <si>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</si>
  <si>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</si>
  <si>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</si>
  <si>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</si>
  <si>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</si>
  <si>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</si>
  <si>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</si>
  <si>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</si>
  <si>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</si>
  <si>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</si>
  <si>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</si>
  <si>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</si>
  <si>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</si>
  <si>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</si>
  <si>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</si>
  <si>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</si>
  <si>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</si>
  <si>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</si>
  <si>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</si>
  <si>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</si>
  <si>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</si>
  <si>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</si>
  <si>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</si>
  <si>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</si>
  <si>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</si>
  <si>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</si>
  <si>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</si>
  <si>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</si>
  <si>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</si>
  <si>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</si>
  <si>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</si>
  <si>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</si>
  <si>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</si>
  <si>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</si>
  <si>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</si>
  <si>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</si>
  <si>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</si>
  <si>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</si>
  <si>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</si>
  <si>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</si>
  <si>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</si>
  <si>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</si>
  <si>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</si>
  <si>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</si>
  <si>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</si>
  <si>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</si>
  <si>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</si>
  <si>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</si>
  <si>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</si>
  <si>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</si>
  <si>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</si>
  <si>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</si>
  <si>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</si>
  <si>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</si>
  <si>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</si>
  <si>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</si>
  <si>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</si>
  <si>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</si>
  <si>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</si>
  <si>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</si>
  <si>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</si>
  <si>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</si>
  <si>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</si>
  <si>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</si>
  <si>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</si>
  <si>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</si>
  <si>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</si>
  <si>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</si>
  <si>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</si>
  <si>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</si>
  <si>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</si>
  <si>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</si>
  <si>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</si>
  <si>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</si>
  <si>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</si>
  <si>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</si>
  <si>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</si>
  <si>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</si>
  <si>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</si>
  <si>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</si>
  <si>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</si>
  <si>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</si>
  <si>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</si>
  <si>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</si>
  <si>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</si>
  <si>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</si>
  <si>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</si>
  <si>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</si>
  <si>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</si>
  <si>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</si>
  <si>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</si>
  <si>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</si>
  <si>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</si>
  <si>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</si>
  <si>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</si>
  <si>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</si>
  <si>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</si>
  <si>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</si>
  <si>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</si>
  <si>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</si>
  <si>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</si>
  <si>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</si>
  <si>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</si>
  <si>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</si>
  <si>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</si>
  <si>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</si>
  <si>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</si>
  <si>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</si>
  <si>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</si>
  <si>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</si>
  <si>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</si>
  <si>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</si>
  <si>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</si>
  <si>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</si>
  <si>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</si>
  <si>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</si>
  <si>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</si>
  <si>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</si>
  <si>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</si>
  <si>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</si>
  <si>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</si>
  <si>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</si>
  <si>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</si>
  <si>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</si>
  <si>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</si>
  <si>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</si>
  <si>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</si>
  <si>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</si>
  <si>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</si>
  <si>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</si>
  <si>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</si>
  <si>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</si>
  <si>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</si>
  <si>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</si>
  <si>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</si>
  <si>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</si>
  <si>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</si>
  <si>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</si>
  <si>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</si>
  <si>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</si>
  <si>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</si>
  <si>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</si>
  <si>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</si>
  <si>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</si>
  <si>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</si>
  <si>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</si>
  <si>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</si>
  <si>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</si>
  <si>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</si>
  <si>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</si>
  <si>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</si>
  <si>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</si>
  <si>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</si>
  <si>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</si>
  <si>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</si>
  <si>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</si>
  <si>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</si>
  <si>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</si>
  <si>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</si>
  <si>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</si>
  <si>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</si>
  <si>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</si>
  <si>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</si>
  <si>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</si>
  <si>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</si>
  <si>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</si>
  <si>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</si>
  <si>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</si>
  <si>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</si>
  <si>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</si>
  <si>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</si>
  <si>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</si>
  <si>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</si>
  <si>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</si>
  <si>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</si>
  <si>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</si>
  <si>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</si>
  <si>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</si>
  <si>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</si>
  <si>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</si>
  <si>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</si>
  <si>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</si>
  <si>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</si>
  <si>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</si>
  <si>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</si>
  <si>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</si>
  <si>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</si>
  <si>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</si>
  <si>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</si>
  <si>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</si>
  <si>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</si>
  <si>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</si>
  <si>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</si>
  <si>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</si>
  <si>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</si>
  <si>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</si>
  <si>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</si>
  <si>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</si>
  <si>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</si>
  <si>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</si>
  <si>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</si>
  <si>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</si>
  <si>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</si>
  <si>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</si>
  <si>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</si>
  <si>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</si>
  <si>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</si>
  <si>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</si>
  <si>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</si>
  <si>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</si>
  <si>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</si>
  <si>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</si>
  <si>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</si>
  <si>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</si>
  <si>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</si>
  <si>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</si>
  <si>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</si>
  <si>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</si>
  <si>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</si>
  <si>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</si>
  <si>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</si>
  <si>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</si>
  <si>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</si>
  <si>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</si>
  <si>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</si>
  <si>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</si>
  <si>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</si>
  <si>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</si>
  <si>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</si>
  <si>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</si>
  <si>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</si>
  <si>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</si>
  <si>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</si>
  <si>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</si>
  <si>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</si>
  <si>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</si>
  <si>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</si>
  <si>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</si>
  <si>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</si>
  <si>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</si>
  <si>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</si>
  <si>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</si>
  <si>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</si>
  <si>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</si>
  <si>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</si>
  <si>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</si>
  <si>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</si>
  <si>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</si>
  <si>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</si>
  <si>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</si>
  <si>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</si>
  <si>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</si>
  <si>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</si>
  <si>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</si>
  <si>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</si>
  <si>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</si>
  <si>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</si>
  <si>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</si>
  <si>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</si>
  <si>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</si>
  <si>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</si>
  <si>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</si>
  <si>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</si>
  <si>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</si>
  <si>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</si>
  <si>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</si>
  <si>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</si>
  <si>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</si>
  <si>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</si>
  <si>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</si>
  <si>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</si>
  <si>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</si>
  <si>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</si>
  <si>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</si>
  <si>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</si>
  <si>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</si>
  <si>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</si>
  <si>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</si>
  <si>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</si>
  <si>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</si>
  <si>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</si>
  <si>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</si>
  <si>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</si>
  <si>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</si>
  <si>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</si>
  <si>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</si>
  <si>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</si>
  <si>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</si>
  <si>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</si>
  <si>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</si>
  <si>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</si>
  <si>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</si>
  <si>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</si>
  <si>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</si>
  <si>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</si>
  <si>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</si>
  <si>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</si>
  <si>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</si>
  <si>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</si>
  <si>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</si>
  <si>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</si>
  <si>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</si>
  <si>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</si>
  <si>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</si>
  <si>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</si>
  <si>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</si>
  <si>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</si>
  <si>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</si>
  <si>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</si>
  <si>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</si>
  <si>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</si>
  <si>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</si>
  <si>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</si>
  <si>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</si>
  <si>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</si>
  <si>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</si>
  <si>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</si>
  <si>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</si>
  <si>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</si>
  <si>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</si>
  <si>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</si>
  <si>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</si>
  <si>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</si>
  <si>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</si>
  <si>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</si>
  <si>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</si>
  <si>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</si>
  <si>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</si>
  <si>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</si>
  <si>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</si>
  <si>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</si>
  <si>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</si>
  <si>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</si>
  <si>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</si>
  <si>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</si>
  <si>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</si>
  <si>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</si>
  <si>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</si>
  <si>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</si>
  <si>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</si>
  <si>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</si>
  <si>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</si>
  <si>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</si>
  <si>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</si>
  <si>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</si>
  <si>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</si>
  <si>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</si>
  <si>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</si>
  <si>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</si>
  <si>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</si>
  <si>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</si>
  <si>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</si>
  <si>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</si>
  <si>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</si>
  <si>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</si>
  <si>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</si>
  <si>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</si>
  <si>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</si>
  <si>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</si>
  <si>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</si>
  <si>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</si>
  <si>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</si>
  <si>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</si>
  <si>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</si>
  <si>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</si>
  <si>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</si>
  <si>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</si>
  <si>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</si>
  <si>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</si>
  <si>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</si>
  <si>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</si>
  <si>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</si>
  <si>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</si>
  <si>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</si>
  <si>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</si>
  <si>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</si>
  <si>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</si>
  <si>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</si>
  <si>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</si>
  <si>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</si>
  <si>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</si>
  <si>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</si>
  <si>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</si>
  <si>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</si>
  <si>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</si>
  <si>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</si>
  <si>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</si>
  <si>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</si>
  <si>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</si>
  <si>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</si>
  <si>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</si>
  <si>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</si>
  <si>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</si>
  <si>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</si>
  <si>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</si>
  <si>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</si>
  <si>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</si>
  <si>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</si>
  <si>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</si>
  <si>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</si>
  <si>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</si>
  <si>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</si>
  <si>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</si>
  <si>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</si>
  <si>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</si>
  <si>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</si>
  <si>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</si>
  <si>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</si>
  <si>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</si>
  <si>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</si>
  <si>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</si>
  <si>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</si>
  <si>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</si>
  <si>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</si>
  <si>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</si>
  <si>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</si>
  <si>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</si>
  <si>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</si>
  <si>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</si>
  <si>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</si>
  <si>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</si>
  <si>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</si>
  <si>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</si>
  <si>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</si>
  <si>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</si>
  <si>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</si>
  <si>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</si>
  <si>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</si>
  <si>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</si>
  <si>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</si>
  <si>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</si>
  <si>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</si>
  <si>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</si>
  <si>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</si>
  <si>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</si>
  <si>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</si>
  <si>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</si>
  <si>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</si>
  <si>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</si>
  <si>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</si>
  <si>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</si>
  <si>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</si>
  <si>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</si>
  <si>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</si>
  <si>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</si>
  <si>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</si>
  <si>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</si>
  <si>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</si>
  <si>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</si>
  <si>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</si>
  <si>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</si>
  <si>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</si>
  <si>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</si>
  <si>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</si>
  <si>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</si>
  <si>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</si>
  <si>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</si>
  <si>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</si>
  <si>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</si>
  <si>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</si>
  <si>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</si>
  <si>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</si>
  <si>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</si>
  <si>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</si>
  <si>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</si>
  <si>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</si>
  <si>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</si>
  <si>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</si>
  <si>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</si>
  <si>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</si>
  <si>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</si>
  <si>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</si>
  <si>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</si>
  <si>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</si>
  <si>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</si>
  <si>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</si>
  <si>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</si>
  <si>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</si>
  <si>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</si>
  <si>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</si>
  <si>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</si>
  <si>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</si>
  <si>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</si>
  <si>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</si>
  <si>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</si>
  <si>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</si>
  <si>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</si>
  <si>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</si>
  <si>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</si>
  <si>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</si>
  <si>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</si>
  <si>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</si>
  <si>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</si>
  <si>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</si>
  <si>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</si>
  <si>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</si>
  <si>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</si>
  <si>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</si>
  <si>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</si>
  <si>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</si>
  <si>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</si>
  <si>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</si>
  <si>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</si>
  <si>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</si>
  <si>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</si>
  <si>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</si>
  <si>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</si>
  <si>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</si>
  <si>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</si>
  <si>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</si>
  <si>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</si>
  <si>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</si>
  <si>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</si>
  <si>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</si>
  <si>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</si>
  <si>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</si>
  <si>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</si>
  <si>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</si>
  <si>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</si>
  <si>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</si>
  <si>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</si>
  <si>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</si>
  <si>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</si>
  <si>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</si>
  <si>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</si>
  <si>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</si>
  <si>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</si>
  <si>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</si>
  <si>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</si>
  <si>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</si>
  <si>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</si>
  <si>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</si>
  <si>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</si>
  <si>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</si>
  <si>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</si>
  <si>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</si>
  <si>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</si>
  <si>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</si>
  <si>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</si>
  <si>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</si>
  <si>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</si>
  <si>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</si>
  <si>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</si>
  <si>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</si>
  <si>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</si>
  <si>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</si>
  <si>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</si>
  <si>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</si>
  <si>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</si>
  <si>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</si>
  <si>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</si>
  <si>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</si>
  <si>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</si>
  <si>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</si>
  <si>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</si>
  <si>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</si>
  <si>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</si>
  <si>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</si>
  <si>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</si>
  <si>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</si>
  <si>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</si>
  <si>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</si>
  <si>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</si>
  <si>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</si>
  <si>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</si>
  <si>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</si>
  <si>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</si>
  <si>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</si>
  <si>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</si>
  <si>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</si>
  <si>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</si>
  <si>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</si>
  <si>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</si>
  <si>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</si>
  <si>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</si>
  <si>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</si>
  <si>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</si>
  <si>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</si>
  <si>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</si>
  <si>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</si>
  <si>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</si>
  <si>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</si>
  <si>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</si>
  <si>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</si>
  <si>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</si>
  <si>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</si>
  <si>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</si>
  <si>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</si>
  <si>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</si>
  <si>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</si>
  <si>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</si>
  <si>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</si>
  <si>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</si>
  <si>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</si>
  <si>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</si>
  <si>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</si>
  <si>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</si>
  <si>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</si>
  <si>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</si>
  <si>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</si>
  <si>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</si>
  <si>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</si>
  <si>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</si>
  <si>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</si>
  <si>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</si>
  <si>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</si>
  <si>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</si>
  <si>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</si>
  <si>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</si>
  <si>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</si>
  <si>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</si>
  <si>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</si>
  <si>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</si>
  <si>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</si>
  <si>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</si>
  <si>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</si>
  <si>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</si>
  <si>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</si>
  <si>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</si>
  <si>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</si>
  <si>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</si>
  <si>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</si>
  <si>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</si>
  <si>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</si>
  <si>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</si>
  <si>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</si>
  <si>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</si>
  <si>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</si>
  <si>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</si>
  <si>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</si>
  <si>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</si>
  <si>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</si>
  <si>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</si>
  <si>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</si>
  <si>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</si>
  <si>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</si>
  <si>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</si>
  <si>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</si>
  <si>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</si>
  <si>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</si>
  <si>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</si>
  <si>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</si>
  <si>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</si>
  <si>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</si>
  <si>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</si>
  <si>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</si>
  <si>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</si>
  <si>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</si>
  <si>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</si>
  <si>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</si>
  <si>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</si>
  <si>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</si>
  <si>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</si>
  <si>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</si>
  <si>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</si>
  <si>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</si>
  <si>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</si>
  <si>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</si>
  <si>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</si>
  <si>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</si>
  <si>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</si>
  <si>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</si>
  <si>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</si>
  <si>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</si>
  <si>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</si>
  <si>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</si>
  <si>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</si>
  <si>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</si>
  <si>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</si>
  <si>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</si>
  <si>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</si>
  <si>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</si>
  <si>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</si>
  <si>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</si>
  <si>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</si>
  <si>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</si>
  <si>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</si>
  <si>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</si>
  <si>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</si>
  <si>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</si>
  <si>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</si>
  <si>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</si>
  <si>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</si>
  <si>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</si>
  <si>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</si>
  <si>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</si>
  <si>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</si>
  <si>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</si>
  <si>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</si>
  <si>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</si>
  <si>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</si>
  <si>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</si>
  <si>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</si>
  <si>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</si>
  <si>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</si>
  <si>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</si>
  <si>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</si>
  <si>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</si>
  <si>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</si>
  <si>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</si>
  <si>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</si>
  <si>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</si>
  <si>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</si>
  <si>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</si>
  <si>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</si>
  <si>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</si>
  <si>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</si>
  <si>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</si>
  <si>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</si>
  <si>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</si>
  <si>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</si>
  <si>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</si>
  <si>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</si>
  <si>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</si>
  <si>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</si>
  <si>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</si>
  <si>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</si>
  <si>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</si>
  <si>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</si>
  <si>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</si>
  <si>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</si>
  <si>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</si>
  <si>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</si>
  <si>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</si>
  <si>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</si>
  <si>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</si>
  <si>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</si>
  <si>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</si>
  <si>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</si>
  <si>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</si>
  <si>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</si>
  <si>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</si>
  <si>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</si>
  <si>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</si>
  <si>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</si>
  <si>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</si>
  <si>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</si>
  <si>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</si>
  <si>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</si>
  <si>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</si>
  <si>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</si>
  <si>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</si>
  <si>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</si>
  <si>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</si>
  <si>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</si>
  <si>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</si>
  <si>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</si>
  <si>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</si>
  <si>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</si>
  <si>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</si>
  <si>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</si>
  <si>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</si>
  <si>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</si>
  <si>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</si>
  <si>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</si>
  <si>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</si>
  <si>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</si>
  <si>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</si>
  <si>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</si>
  <si>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</si>
  <si>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</si>
  <si>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</si>
  <si>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</si>
  <si>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</si>
  <si>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</si>
  <si>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</si>
  <si>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</si>
  <si>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</si>
  <si>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</si>
  <si>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</si>
  <si>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</si>
  <si>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</si>
  <si>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</si>
  <si>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</si>
  <si>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</si>
  <si>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</si>
  <si>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</si>
  <si>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</si>
  <si>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</si>
  <si>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</si>
  <si>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</si>
  <si>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</si>
  <si>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</si>
  <si>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</si>
  <si>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</si>
  <si>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</si>
  <si>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</si>
  <si>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</si>
  <si>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</si>
  <si>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</si>
  <si>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</si>
  <si>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</si>
  <si>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</si>
  <si>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</si>
  <si>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</si>
  <si>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</si>
  <si>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</si>
  <si>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</si>
  <si>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</si>
  <si>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</si>
  <si>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</si>
  <si>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</si>
  <si>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</si>
  <si>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</si>
  <si>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</si>
  <si>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</si>
  <si>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</si>
  <si>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</si>
  <si>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</si>
  <si>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</si>
  <si>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</si>
  <si>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</si>
  <si>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</si>
  <si>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</si>
  <si>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</si>
  <si>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</si>
  <si>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</si>
  <si>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</si>
  <si>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</si>
  <si>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</si>
  <si>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</si>
  <si>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</si>
  <si>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</si>
  <si>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</si>
  <si>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</si>
  <si>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</si>
  <si>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</si>
  <si>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</si>
  <si>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</si>
  <si>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</si>
  <si>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</si>
  <si>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</si>
  <si>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</si>
  <si>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</si>
  <si>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</si>
  <si>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</si>
  <si>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</si>
  <si>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</si>
  <si>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</si>
  <si>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</si>
  <si>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</si>
  <si>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</si>
  <si>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</si>
  <si>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</si>
  <si>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</si>
  <si>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</si>
  <si>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</si>
  <si>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</si>
  <si>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</si>
  <si>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</si>
  <si>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</si>
  <si>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</si>
  <si>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</si>
  <si>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</si>
  <si>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</si>
  <si>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</si>
  <si>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</si>
  <si>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</si>
  <si>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</si>
  <si>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</si>
  <si>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</si>
  <si>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</si>
  <si>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</si>
  <si>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</si>
  <si>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</si>
  <si>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</si>
  <si>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</si>
  <si>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</si>
  <si>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</si>
  <si>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</si>
  <si>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</si>
  <si>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</si>
  <si>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</si>
  <si>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</si>
  <si>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</si>
  <si>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</si>
  <si>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</si>
  <si>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</si>
  <si>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</si>
  <si>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</si>
  <si>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</si>
  <si>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</si>
  <si>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</si>
  <si>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</si>
  <si>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</si>
  <si>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</si>
  <si>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</si>
  <si>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</si>
  <si>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</si>
  <si>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</si>
  <si>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</si>
  <si>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</si>
  <si>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</si>
  <si>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</si>
  <si>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</si>
  <si>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</si>
  <si>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</si>
  <si>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</si>
  <si>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</si>
  <si>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</si>
  <si>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</si>
  <si>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</si>
  <si>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</si>
  <si>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</si>
  <si>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</si>
  <si>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</si>
  <si>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</si>
  <si>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</si>
  <si>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</si>
  <si>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</si>
  <si>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</si>
  <si>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</si>
  <si>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</si>
  <si>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</si>
  <si>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</si>
  <si>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</si>
  <si>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</si>
  <si>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</si>
  <si>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</si>
  <si>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</si>
  <si>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</si>
  <si>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</si>
  <si>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</si>
  <si>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</si>
  <si>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</si>
  <si>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</si>
  <si>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</si>
  <si>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</si>
  <si>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</si>
  <si>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</si>
  <si>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</si>
  <si>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</si>
  <si>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</si>
  <si>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</si>
  <si>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</si>
  <si>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</si>
  <si>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</si>
  <si>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</si>
  <si>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</si>
  <si>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</si>
  <si>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</si>
  <si>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</si>
  <si>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</si>
  <si>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</si>
  <si>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</si>
  <si>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</si>
  <si>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</si>
  <si>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</si>
  <si>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</si>
  <si>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</si>
  <si>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</si>
  <si>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</si>
  <si>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</si>
  <si>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</si>
  <si>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</si>
  <si>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</si>
  <si>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</si>
  <si>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</si>
  <si>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</si>
  <si>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</si>
  <si>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</si>
  <si>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</si>
  <si>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</si>
  <si>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</si>
  <si>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</si>
  <si>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</si>
  <si>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</si>
  <si>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</si>
  <si>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</si>
  <si>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</si>
  <si>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</si>
  <si>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</si>
  <si>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</si>
  <si>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</si>
  <si>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</si>
  <si>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</si>
  <si>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</si>
  <si>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</si>
  <si>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</si>
  <si>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</si>
  <si>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</si>
  <si>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</si>
  <si>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</si>
  <si>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</si>
  <si>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</si>
  <si>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</si>
  <si>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</si>
  <si>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</si>
  <si>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</si>
  <si>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</si>
  <si>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</si>
  <si>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</si>
  <si>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</si>
  <si>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</si>
  <si>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</si>
  <si>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</si>
  <si>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</si>
  <si>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</si>
  <si>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</si>
  <si>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</si>
  <si>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</si>
  <si>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</si>
  <si>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</si>
  <si>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</si>
  <si>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</si>
  <si>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</si>
  <si>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</si>
  <si>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</si>
  <si>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</si>
  <si>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</si>
  <si>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</si>
  <si>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</si>
  <si>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</si>
  <si>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</si>
  <si>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</si>
  <si>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</si>
  <si>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</si>
  <si>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</si>
  <si>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</si>
  <si>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</si>
  <si>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</si>
  <si>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</si>
  <si>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</si>
  <si>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</si>
  <si>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</si>
  <si>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</si>
  <si>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</si>
  <si>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</si>
  <si>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</si>
  <si>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</si>
  <si>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</si>
  <si>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</si>
  <si>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</si>
  <si>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</si>
  <si>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</si>
  <si>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</si>
  <si>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</si>
  <si>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</si>
  <si>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</si>
  <si>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</si>
  <si>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</si>
  <si>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</si>
  <si>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</si>
  <si>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</si>
  <si>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</si>
  <si>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</si>
  <si>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</si>
  <si>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</si>
  <si>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</si>
  <si>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</si>
  <si>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</si>
  <si>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</si>
  <si>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</si>
  <si>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</si>
  <si>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</si>
  <si>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</si>
  <si>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</si>
  <si>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</si>
  <si>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</si>
  <si>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</si>
  <si>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</si>
  <si>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</si>
  <si>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</si>
  <si>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</si>
  <si>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</si>
  <si>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</si>
  <si>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</si>
  <si>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</si>
  <si>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</si>
  <si>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</si>
  <si>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</si>
  <si>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</si>
  <si>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</si>
  <si>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</si>
  <si>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</si>
  <si>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</si>
  <si>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</si>
  <si>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</si>
  <si>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</si>
  <si>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</si>
  <si>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</si>
  <si>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</si>
  <si>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</si>
  <si>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</si>
  <si>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</si>
  <si>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</si>
  <si>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</si>
  <si>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</si>
  <si>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</si>
  <si>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</si>
  <si>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</si>
  <si>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</si>
  <si>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</si>
  <si>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</si>
  <si>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</si>
  <si>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</si>
  <si>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</si>
  <si>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</si>
  <si>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</si>
  <si>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</si>
  <si>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</si>
  <si>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</si>
  <si>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</si>
  <si>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</si>
  <si>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</si>
  <si>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</si>
  <si>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</si>
  <si>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</si>
  <si>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</si>
  <si>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</si>
  <si>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</si>
  <si>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</si>
  <si>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</si>
  <si>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</si>
  <si>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</si>
  <si>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</si>
  <si>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</si>
  <si>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</si>
  <si>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</si>
  <si>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</si>
  <si>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</si>
  <si>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</si>
  <si>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</si>
  <si>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</si>
  <si>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</si>
  <si>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</si>
  <si>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</si>
  <si>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</si>
  <si>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</si>
  <si>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</si>
  <si>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</si>
  <si>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</si>
  <si>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</si>
  <si>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</si>
  <si>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</si>
  <si>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</si>
  <si>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</si>
  <si>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</si>
  <si>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</si>
  <si>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</si>
  <si>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</si>
  <si>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</si>
  <si>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</si>
  <si>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</si>
  <si>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</si>
  <si>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</si>
  <si>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</si>
  <si>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</si>
  <si>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</si>
  <si>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</si>
  <si>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</si>
  <si>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</si>
  <si>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</si>
  <si>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</si>
  <si>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</si>
  <si>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</si>
  <si>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</si>
  <si>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</si>
  <si>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</si>
  <si>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</si>
  <si>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</si>
  <si>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</si>
  <si>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</si>
  <si>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</si>
  <si>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</si>
  <si>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</si>
  <si>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</si>
  <si>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</si>
  <si>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</si>
  <si>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</si>
  <si>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</si>
  <si>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</si>
  <si>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</si>
  <si>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</si>
  <si>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</si>
  <si>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</si>
  <si>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</si>
  <si>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</si>
  <si>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</si>
  <si>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</si>
  <si>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</si>
  <si>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</si>
  <si>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</si>
  <si>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</si>
  <si>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</si>
  <si>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</si>
  <si>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</si>
  <si>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</si>
  <si>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</si>
  <si>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</si>
  <si>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</si>
  <si>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</si>
  <si>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</si>
  <si>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</si>
  <si>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</si>
  <si>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</si>
  <si>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</si>
  <si>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</si>
  <si>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</si>
  <si>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</si>
  <si>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</si>
  <si>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</si>
  <si>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</si>
  <si>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</si>
  <si>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</si>
  <si>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</si>
  <si>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</si>
  <si>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</si>
  <si>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</si>
  <si>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</si>
  <si>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</si>
  <si>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</si>
  <si>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</si>
  <si>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</si>
  <si>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</si>
  <si>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</si>
  <si>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</si>
  <si>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</si>
  <si>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</si>
  <si>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</si>
  <si>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</si>
  <si>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</si>
  <si>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</si>
  <si>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</si>
  <si>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</si>
  <si>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</si>
  <si>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</si>
  <si>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</si>
  <si>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</si>
  <si>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</si>
  <si>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</si>
  <si>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</si>
  <si>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</si>
  <si>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</si>
  <si>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</si>
  <si>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</si>
  <si>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</si>
  <si>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</si>
  <si>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</si>
  <si>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</si>
  <si>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</si>
  <si>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</si>
  <si>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</si>
  <si>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</si>
  <si>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</si>
  <si>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</si>
  <si>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</si>
  <si>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</si>
  <si>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</si>
  <si>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</si>
  <si>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</si>
  <si>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</si>
  <si>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</si>
  <si>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</si>
  <si>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</si>
  <si>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</si>
  <si>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</si>
  <si>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</si>
  <si>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</si>
  <si>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</si>
  <si>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</si>
  <si>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</si>
  <si>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</si>
  <si>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</si>
  <si>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</si>
  <si>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</si>
  <si>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</si>
  <si>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</si>
  <si>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</si>
  <si>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</si>
  <si>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</si>
  <si>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</si>
  <si>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</si>
  <si>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</si>
  <si>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</si>
  <si>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</si>
  <si>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</si>
  <si>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</si>
  <si>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</si>
  <si>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</si>
  <si>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</si>
  <si>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</si>
  <si>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</si>
  <si>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</si>
  <si>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</si>
  <si>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</si>
  <si>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</si>
  <si>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</si>
  <si>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</si>
  <si>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</si>
  <si>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</si>
  <si>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</si>
  <si>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</si>
  <si>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</si>
  <si>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</si>
  <si>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</si>
  <si>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</si>
  <si>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</si>
  <si>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</si>
  <si>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</si>
  <si>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</si>
  <si>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</si>
  <si>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</si>
  <si>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</si>
  <si>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</si>
  <si>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</si>
  <si>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</si>
  <si>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</si>
  <si>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</si>
  <si>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</si>
  <si>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</si>
  <si>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</si>
  <si>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</si>
  <si>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</si>
  <si>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</si>
  <si>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</si>
  <si>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</si>
  <si>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</si>
  <si>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</si>
  <si>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</si>
  <si>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</si>
  <si>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</si>
  <si>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</si>
  <si>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</si>
  <si>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</si>
  <si>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</si>
  <si>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</si>
  <si>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</si>
  <si>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</si>
  <si>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</si>
  <si>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</si>
  <si>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</si>
  <si>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</si>
  <si>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</si>
  <si>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</si>
  <si>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</si>
  <si>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</si>
  <si>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</si>
  <si>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</si>
  <si>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</si>
  <si>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</si>
  <si>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</si>
  <si>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</si>
  <si>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</si>
  <si>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</si>
  <si>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</si>
  <si>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</si>
  <si>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</si>
  <si>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</si>
  <si>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</si>
  <si>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</si>
  <si>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</si>
  <si>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</si>
  <si>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</si>
  <si>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</si>
  <si>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</si>
  <si>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</si>
  <si>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</si>
  <si>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</si>
  <si>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</si>
  <si>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</si>
  <si>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</si>
  <si>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</si>
  <si>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</si>
  <si>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</si>
  <si>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</si>
  <si>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</si>
  <si>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</si>
  <si>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</si>
  <si>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</si>
  <si>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</si>
  <si>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</si>
  <si>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</si>
  <si>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</si>
  <si>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</si>
  <si>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</si>
  <si>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</si>
  <si>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</si>
  <si>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</si>
  <si>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</si>
  <si>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</si>
  <si>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</si>
  <si>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</si>
  <si>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</si>
  <si>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</si>
  <si>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</si>
  <si>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</si>
  <si>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</si>
  <si>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</si>
  <si>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</si>
  <si>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</si>
  <si>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</si>
  <si>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</si>
  <si>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</si>
  <si>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</si>
  <si>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</si>
  <si>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</si>
  <si>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</si>
  <si>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</si>
  <si>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</si>
  <si>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</si>
  <si>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</si>
  <si>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</si>
  <si>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</si>
  <si>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</si>
  <si>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</si>
  <si>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</si>
  <si>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</si>
  <si>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</si>
  <si>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</si>
  <si>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</si>
  <si>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</si>
  <si>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</si>
  <si>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</si>
  <si>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</si>
  <si>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</si>
  <si>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</si>
  <si>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</si>
  <si>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</si>
  <si>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</si>
  <si>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</si>
  <si>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</si>
  <si>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</si>
  <si>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</si>
  <si>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</si>
  <si>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</si>
  <si>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</si>
  <si>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</si>
  <si>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</si>
  <si>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</si>
  <si>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</si>
  <si>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</si>
  <si>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</si>
  <si>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</si>
  <si>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</si>
  <si>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</si>
  <si>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</si>
  <si>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</si>
  <si>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</si>
  <si>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</si>
  <si>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</si>
  <si>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</si>
  <si>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</si>
  <si>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</si>
  <si>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</si>
  <si>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</si>
  <si>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</si>
  <si>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</si>
  <si>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</si>
  <si>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</si>
  <si>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</si>
  <si>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</si>
  <si>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</si>
  <si>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</si>
  <si>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</si>
  <si>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</si>
  <si>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</si>
  <si>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</si>
  <si>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</si>
  <si>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</si>
  <si>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</si>
  <si>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</si>
  <si>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</si>
  <si>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</si>
  <si>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</si>
  <si>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</si>
  <si>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</si>
  <si>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</si>
  <si>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</si>
  <si>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</si>
  <si>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</si>
  <si>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</si>
  <si>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</si>
  <si>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</si>
  <si>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</si>
  <si>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</si>
  <si>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</si>
  <si>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</si>
  <si>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</si>
  <si>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</si>
  <si>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</si>
  <si>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</si>
  <si>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</si>
  <si>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</si>
  <si>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</si>
  <si>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</si>
  <si>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</si>
  <si>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</si>
  <si>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</si>
  <si>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</si>
  <si>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</si>
  <si>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</si>
  <si>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</si>
  <si>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</si>
  <si>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</si>
  <si>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</si>
  <si>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</si>
  <si>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</si>
  <si>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</si>
  <si>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</si>
  <si>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</si>
  <si>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</si>
  <si>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</si>
  <si>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</si>
  <si>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</si>
  <si>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</si>
  <si>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</si>
  <si>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</si>
  <si>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</si>
  <si>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</si>
  <si>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</si>
  <si>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</si>
  <si>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</si>
  <si>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</si>
  <si>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</si>
  <si>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</si>
  <si>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</si>
  <si>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</si>
  <si>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</si>
  <si>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</si>
  <si>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</si>
  <si>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</si>
  <si>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</si>
  <si>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</si>
  <si>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</si>
  <si>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</si>
  <si>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</si>
  <si>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</si>
  <si>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</si>
  <si>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</si>
  <si>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</si>
  <si>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</si>
  <si>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</si>
  <si>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</si>
  <si>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</si>
  <si>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</si>
  <si>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</si>
  <si>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</si>
  <si>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</si>
  <si>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</si>
  <si>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</si>
  <si>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</si>
  <si>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</si>
  <si>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</si>
  <si>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</si>
  <si>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</si>
  <si>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</si>
  <si>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</si>
  <si>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</si>
  <si>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</si>
  <si>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</si>
  <si>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</si>
  <si>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</si>
  <si>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</si>
  <si>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</si>
  <si>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</si>
  <si>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</si>
  <si>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</si>
  <si>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</si>
  <si>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</si>
  <si>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</si>
  <si>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</si>
  <si>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</si>
  <si>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</si>
  <si>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</si>
  <si>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</si>
  <si>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</si>
  <si>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</si>
  <si>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</si>
  <si>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</si>
  <si>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</si>
  <si>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</si>
  <si>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</si>
  <si>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</si>
  <si>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</si>
  <si>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</si>
  <si>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</si>
  <si>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</si>
  <si>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</si>
  <si>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</si>
  <si>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</si>
  <si>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</si>
  <si>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</si>
  <si>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</si>
  <si>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</si>
  <si>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</si>
  <si>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</si>
  <si>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</si>
  <si>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</si>
  <si>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</si>
  <si>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</si>
  <si>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</si>
  <si>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</si>
  <si>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</si>
  <si>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</si>
  <si>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</si>
  <si>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</si>
  <si>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</si>
  <si>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</si>
  <si>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</si>
  <si>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</si>
  <si>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</si>
  <si>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</si>
  <si>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</si>
  <si>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</si>
  <si>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</si>
  <si>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</si>
  <si>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</si>
  <si>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</si>
  <si>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</si>
  <si>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</si>
  <si>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</si>
  <si>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</si>
  <si>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</si>
  <si>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</si>
  <si>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</si>
  <si>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</si>
  <si>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</si>
  <si>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</si>
  <si>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</si>
  <si>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</si>
  <si>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</si>
  <si>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</si>
  <si>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</si>
  <si>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</si>
  <si>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</si>
  <si>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</si>
  <si>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</si>
  <si>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</si>
  <si>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</si>
  <si>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</si>
  <si>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</si>
  <si>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</si>
  <si>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</si>
  <si>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</si>
  <si>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</si>
  <si>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</si>
  <si>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</si>
  <si>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</si>
  <si>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</si>
  <si>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</si>
  <si>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</si>
  <si>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</si>
  <si>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</si>
  <si>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</si>
  <si>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</si>
  <si>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</si>
  <si>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</si>
  <si>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</si>
  <si>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</si>
  <si>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</si>
  <si>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</si>
  <si>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</si>
  <si>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</si>
  <si>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</si>
  <si>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</si>
  <si>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</si>
  <si>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</si>
  <si>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</si>
  <si>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</si>
  <si>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</si>
  <si>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</si>
  <si>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</si>
  <si>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</si>
  <si>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</si>
  <si>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</si>
  <si>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</si>
  <si>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</si>
  <si>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</si>
  <si>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</si>
  <si>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</si>
  <si>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</si>
  <si>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</si>
  <si>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</si>
  <si>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</si>
  <si>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</si>
  <si>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</si>
  <si>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</si>
  <si>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</si>
  <si>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</si>
  <si>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</si>
  <si>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</si>
  <si>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</si>
  <si>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</si>
  <si>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</si>
  <si>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</si>
  <si>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</si>
  <si>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</si>
  <si>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</si>
  <si>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</si>
  <si>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</si>
  <si>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</si>
  <si>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</si>
  <si>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</si>
  <si>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</si>
  <si>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</si>
  <si>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</si>
  <si>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</si>
  <si>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</si>
  <si>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</si>
  <si>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</si>
  <si>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</si>
  <si>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</si>
  <si>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</si>
  <si>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</si>
  <si>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</si>
  <si>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</si>
  <si>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</si>
  <si>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</si>
  <si>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</si>
  <si>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</si>
  <si>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</si>
  <si>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</si>
  <si>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</si>
  <si>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</si>
  <si>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</si>
  <si>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</si>
  <si>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</si>
  <si>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</si>
  <si>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</si>
  <si>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</si>
  <si>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</si>
  <si>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</si>
  <si>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</si>
  <si>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</si>
  <si>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</si>
  <si>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</si>
  <si>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</si>
  <si>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</si>
  <si>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</si>
  <si>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</si>
  <si>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</si>
  <si>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</si>
  <si>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</si>
  <si>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</si>
  <si>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</si>
  <si>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</si>
  <si>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</si>
  <si>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</si>
  <si>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</si>
  <si>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</si>
  <si>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</si>
  <si>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</si>
  <si>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</si>
  <si>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</si>
  <si>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</si>
  <si>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</si>
  <si>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</si>
  <si>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</si>
  <si>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</si>
  <si>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</si>
  <si>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</si>
  <si>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</si>
  <si>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</si>
  <si>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</si>
  <si>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</si>
  <si>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</si>
  <si>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</si>
  <si>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</si>
  <si>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</si>
  <si>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</si>
  <si>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</si>
  <si>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</si>
  <si>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</si>
  <si>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</si>
  <si>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</si>
  <si>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</si>
  <si>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</si>
  <si>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</si>
  <si>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</si>
  <si>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</si>
  <si>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</si>
  <si>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</si>
  <si>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</si>
  <si>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</si>
  <si>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</si>
  <si>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</si>
  <si>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</si>
  <si>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</si>
  <si>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</si>
  <si>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</si>
  <si>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</si>
  <si>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</si>
  <si>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</si>
  <si>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</si>
  <si>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</si>
  <si>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</si>
  <si>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</si>
  <si>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</si>
  <si>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</si>
  <si>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</si>
  <si>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</si>
  <si>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</si>
  <si>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</si>
  <si>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</si>
  <si>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</si>
  <si>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</si>
  <si>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</si>
  <si>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</si>
  <si>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</si>
  <si>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</si>
  <si>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</si>
  <si>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</si>
  <si>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</si>
  <si>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</si>
  <si>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</si>
  <si>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</si>
  <si>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</si>
  <si>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</si>
  <si>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</si>
  <si>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</si>
  <si>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</si>
  <si>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</si>
  <si>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</si>
  <si>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</si>
  <si>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</si>
  <si>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</si>
  <si>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</si>
  <si>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</si>
  <si>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</si>
  <si>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</si>
  <si>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</si>
  <si>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</si>
  <si>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</si>
  <si>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</si>
  <si>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</si>
  <si>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</si>
  <si>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</si>
  <si>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</si>
  <si>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</si>
  <si>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</si>
  <si>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</si>
  <si>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</si>
  <si>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</si>
  <si>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</si>
  <si>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</si>
  <si>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</si>
  <si>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</si>
  <si>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</si>
  <si>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</si>
  <si>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</si>
  <si>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</si>
  <si>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</si>
  <si>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</si>
  <si>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</si>
  <si>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</si>
  <si>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</si>
  <si>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</si>
  <si>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</si>
  <si>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</si>
  <si>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</si>
  <si>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</si>
  <si>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</si>
  <si>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</si>
  <si>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</si>
  <si>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</si>
  <si>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</si>
  <si>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</si>
  <si>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</si>
  <si>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</si>
  <si>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</si>
  <si>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</si>
  <si>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</si>
  <si>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</si>
  <si>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</si>
  <si>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</si>
  <si>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</si>
  <si>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</si>
  <si>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</si>
  <si>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</si>
  <si>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</si>
  <si>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</si>
  <si>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</si>
  <si>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</si>
  <si>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</si>
  <si>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</si>
  <si>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</si>
  <si>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</si>
  <si>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</si>
  <si>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</si>
  <si>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</si>
  <si>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</si>
  <si>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</si>
  <si>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</si>
  <si>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</si>
  <si>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</si>
  <si>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</si>
  <si>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</si>
  <si>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</si>
  <si>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</si>
  <si>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</si>
  <si>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</si>
  <si>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</si>
  <si>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</si>
  <si>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</si>
  <si>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</si>
  <si>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</si>
  <si>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</si>
  <si>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</si>
  <si>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</si>
  <si>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</si>
  <si>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</si>
  <si>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</si>
  <si>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</si>
  <si>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</si>
  <si>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</si>
  <si>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</si>
  <si>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</si>
  <si>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</si>
  <si>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</si>
  <si>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</si>
  <si>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</si>
  <si>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</si>
  <si>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</si>
  <si>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</si>
  <si>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</si>
  <si>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</si>
  <si>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</si>
  <si>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</si>
  <si>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</si>
  <si>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</si>
  <si>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</si>
  <si>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</si>
  <si>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</si>
  <si>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</si>
  <si>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</si>
  <si>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</si>
  <si>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</si>
  <si>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</si>
  <si>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</si>
  <si>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</si>
  <si>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</si>
  <si>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</si>
  <si>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</si>
  <si>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</si>
  <si>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</si>
  <si>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</si>
  <si>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</si>
  <si>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</si>
  <si>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</si>
  <si>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</si>
  <si>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</si>
  <si>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</si>
  <si>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</si>
  <si>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</si>
  <si>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</si>
  <si>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</si>
  <si>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</si>
  <si>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</si>
  <si>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</si>
  <si>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</si>
  <si>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</si>
  <si>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</si>
  <si>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</si>
  <si>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</si>
  <si>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</si>
  <si>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</si>
  <si>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</si>
  <si>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</si>
  <si>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</si>
  <si>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</si>
  <si>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</si>
  <si>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</si>
  <si>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</si>
  <si>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</si>
  <si>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</si>
  <si>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</si>
  <si>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</si>
  <si>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</si>
  <si>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</si>
  <si>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</si>
  <si>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</si>
  <si>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</si>
  <si>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</si>
  <si>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</si>
  <si>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</si>
  <si>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</si>
  <si>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</si>
  <si>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</si>
  <si>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</si>
  <si>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</si>
  <si>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</si>
  <si>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</si>
  <si>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</si>
  <si>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</si>
  <si>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</si>
  <si>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</si>
  <si>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</si>
  <si>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</si>
  <si>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</si>
  <si>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</si>
  <si>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</si>
  <si>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</si>
  <si>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</si>
  <si>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</si>
  <si>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</si>
  <si>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</si>
  <si>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</si>
  <si>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</si>
  <si>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</si>
  <si>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</si>
  <si>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</si>
  <si>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</si>
  <si>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</si>
  <si>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</si>
  <si>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</si>
  <si>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</si>
  <si>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</si>
  <si>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</si>
  <si>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</si>
  <si>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</si>
  <si>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</si>
  <si>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</si>
  <si>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</si>
  <si>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</si>
  <si>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</si>
  <si>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</si>
  <si>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</si>
  <si>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</si>
  <si>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</si>
  <si>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</si>
  <si>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</si>
  <si>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</si>
  <si>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</si>
  <si>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</si>
  <si>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</si>
  <si>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</si>
  <si>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</si>
  <si>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</si>
  <si>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</si>
  <si>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</si>
  <si>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</si>
  <si>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</si>
  <si>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</si>
  <si>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</si>
  <si>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</si>
  <si>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</si>
  <si>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</si>
  <si>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</si>
  <si>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</si>
  <si>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</si>
  <si>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</si>
  <si>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</si>
  <si>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</si>
  <si>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</si>
  <si>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</si>
  <si>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</si>
  <si>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</si>
  <si>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</si>
  <si>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</si>
  <si>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</si>
  <si>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</si>
  <si>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</si>
  <si>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</si>
  <si>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</si>
  <si>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</si>
  <si>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</si>
  <si>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</si>
  <si>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</si>
  <si>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</si>
  <si>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</si>
  <si>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</si>
  <si>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</si>
  <si>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</si>
  <si>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</si>
  <si>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</si>
  <si>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</si>
  <si>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</si>
  <si>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</si>
  <si>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</si>
  <si>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</si>
  <si>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</si>
  <si>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</si>
  <si>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</si>
  <si>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</si>
  <si>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</si>
  <si>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</si>
  <si>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</si>
  <si>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</si>
  <si>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</si>
  <si>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</si>
  <si>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</si>
  <si>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</si>
  <si>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</si>
  <si>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</si>
  <si>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</si>
  <si>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</si>
  <si>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</si>
  <si>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</si>
  <si>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</si>
  <si>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</si>
  <si>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</si>
  <si>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</si>
  <si>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</si>
  <si>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</si>
  <si>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</si>
  <si>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</si>
  <si>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</si>
  <si>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</si>
  <si>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</si>
  <si>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</si>
  <si>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</si>
  <si>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</si>
  <si>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</si>
  <si>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</si>
  <si>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</si>
  <si>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</si>
  <si>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</si>
  <si>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</si>
  <si>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</si>
  <si>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</si>
  <si>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</si>
  <si>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</si>
  <si>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</si>
  <si>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</si>
  <si>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</si>
  <si>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</si>
  <si>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</si>
  <si>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</si>
  <si>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</si>
  <si>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</si>
  <si>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</si>
  <si>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</si>
  <si>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</si>
  <si>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</si>
  <si>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</si>
  <si>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</si>
  <si>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</si>
  <si>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</si>
  <si>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</si>
  <si>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</si>
  <si>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</si>
  <si>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</si>
  <si>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</si>
  <si>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</si>
  <si>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</si>
  <si>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</si>
  <si>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</si>
  <si>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</si>
  <si>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</si>
  <si>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</si>
  <si>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</si>
  <si>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</si>
  <si>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</si>
  <si>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</si>
  <si>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</si>
  <si>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</si>
  <si>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</si>
  <si>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</si>
  <si>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</si>
  <si>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</si>
  <si>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</si>
  <si>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</si>
  <si>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</si>
  <si>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</si>
  <si>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</si>
  <si>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</si>
  <si>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</si>
  <si>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</si>
  <si>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</si>
  <si>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</si>
  <si>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</si>
  <si>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</si>
  <si>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</si>
  <si>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</si>
  <si>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</si>
  <si>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</si>
  <si>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</si>
  <si>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</si>
  <si>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</si>
  <si>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</si>
  <si>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</si>
  <si>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</si>
  <si>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</si>
  <si>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</si>
  <si>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</si>
  <si>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</si>
  <si>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</si>
  <si>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</si>
  <si>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</si>
  <si>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</si>
  <si>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</si>
  <si>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</si>
  <si>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</si>
  <si>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</si>
  <si>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</si>
  <si>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</si>
  <si>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</si>
  <si>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</si>
  <si>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</si>
  <si>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</si>
  <si>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</si>
  <si>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</si>
  <si>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</si>
  <si>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</si>
  <si>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</si>
  <si>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</si>
  <si>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</si>
  <si>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</si>
  <si>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</si>
  <si>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</si>
  <si>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</si>
  <si>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</si>
  <si>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</si>
  <si>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</si>
  <si>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</si>
  <si>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</si>
  <si>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</si>
  <si>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</si>
  <si>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</si>
  <si>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</si>
  <si>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</si>
  <si>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</si>
  <si>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</si>
  <si>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</si>
  <si>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</si>
  <si>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</si>
  <si>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</si>
  <si>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</si>
  <si>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</si>
  <si>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</si>
  <si>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</si>
  <si>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</si>
  <si>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</si>
  <si>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</si>
  <si>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</si>
  <si>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</si>
  <si>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</si>
  <si>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</si>
  <si>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</si>
  <si>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</si>
  <si>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</si>
  <si>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</si>
  <si>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</si>
  <si>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</si>
  <si>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</si>
  <si>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</si>
  <si>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</si>
  <si>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</si>
  <si>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</si>
  <si>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</si>
  <si>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</si>
  <si>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</si>
  <si>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</si>
  <si>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</si>
  <si>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</si>
  <si>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</si>
  <si>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</si>
  <si>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</si>
  <si>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</si>
  <si>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</si>
  <si>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</si>
  <si>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</si>
  <si>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</si>
  <si>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</si>
  <si>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</si>
  <si>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</si>
  <si>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</si>
  <si>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</si>
  <si>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</si>
  <si>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</si>
  <si>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</si>
  <si>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</si>
  <si>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</si>
  <si>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</si>
  <si>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</si>
  <si>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</si>
  <si>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</si>
  <si>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</si>
  <si>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</si>
  <si>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</si>
  <si>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</si>
  <si>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</si>
  <si>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</si>
  <si>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</si>
  <si>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</si>
  <si>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</si>
  <si>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</si>
  <si>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</si>
  <si>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</si>
  <si>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</si>
  <si>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</si>
  <si>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</si>
  <si>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</si>
  <si>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</si>
  <si>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</si>
  <si>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</si>
  <si>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</si>
  <si>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</si>
  <si>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</si>
  <si>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</si>
  <si>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</si>
  <si>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</si>
  <si>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</si>
  <si>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</si>
  <si>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</si>
  <si>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</si>
  <si>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</si>
  <si>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</si>
  <si>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</si>
  <si>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</si>
  <si>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</si>
  <si>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</si>
  <si>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</si>
  <si>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</si>
  <si>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</si>
  <si>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</si>
  <si>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</si>
  <si>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</si>
  <si>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</si>
  <si>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</si>
  <si>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</si>
  <si>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</si>
  <si>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</si>
  <si>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</si>
  <si>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</si>
  <si>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</si>
  <si>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</si>
  <si>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</si>
  <si>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</si>
  <si>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</si>
  <si>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</si>
  <si>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</si>
  <si>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</si>
  <si>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</si>
  <si>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</si>
  <si>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</si>
  <si>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</si>
  <si>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</si>
  <si>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</si>
  <si>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</si>
  <si>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</si>
  <si>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</si>
  <si>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</si>
  <si>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</si>
  <si>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</si>
  <si>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</si>
  <si>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</si>
  <si>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</si>
  <si>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</si>
  <si>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</si>
  <si>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</si>
  <si>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</si>
  <si>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</si>
  <si>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</si>
  <si>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</si>
  <si>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</si>
  <si>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</si>
  <si>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</si>
  <si>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</si>
  <si>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</si>
  <si>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</si>
  <si>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</si>
  <si>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</si>
  <si>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</si>
  <si>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</si>
  <si>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</si>
  <si>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</si>
  <si>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</si>
  <si>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</si>
  <si>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</si>
  <si>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</si>
  <si>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</si>
  <si>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</si>
  <si>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</si>
  <si>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</si>
  <si>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</si>
  <si>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</si>
  <si>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</si>
  <si>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</si>
  <si>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</si>
  <si>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</si>
  <si>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</si>
  <si>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</si>
  <si>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</si>
  <si>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</si>
  <si>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</si>
  <si>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</si>
  <si>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</si>
  <si>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</si>
  <si>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</si>
  <si>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</si>
  <si>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</si>
  <si>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</si>
  <si>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</si>
  <si>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</si>
  <si>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</si>
  <si>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</si>
  <si>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</si>
  <si>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</si>
  <si>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</si>
  <si>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</si>
  <si>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</si>
  <si>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</si>
  <si>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</si>
  <si>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</si>
  <si>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</si>
  <si>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</si>
  <si>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</si>
  <si>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</si>
  <si>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</si>
  <si>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</si>
  <si>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</si>
  <si>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</si>
  <si>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</si>
  <si>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</si>
  <si>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</si>
  <si>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</si>
  <si>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</si>
  <si>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</si>
  <si>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</si>
  <si>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</si>
  <si>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</si>
  <si>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</si>
  <si>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</si>
  <si>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</si>
  <si>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</si>
  <si>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</si>
  <si>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</si>
  <si>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</si>
  <si>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</si>
  <si>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</si>
  <si>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</si>
  <si>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</si>
  <si>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</si>
  <si>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</si>
  <si>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</si>
  <si>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</si>
  <si>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</si>
  <si>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</si>
  <si>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</si>
  <si>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</si>
  <si>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</si>
  <si>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</si>
  <si>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</si>
  <si>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</si>
  <si>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</si>
  <si>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</si>
  <si>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</si>
  <si>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</si>
  <si>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</si>
  <si>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</si>
  <si>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</si>
  <si>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</si>
  <si>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</si>
  <si>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</si>
  <si>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</si>
  <si>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</si>
  <si>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</si>
  <si>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</si>
  <si>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</si>
  <si>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</si>
  <si>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</si>
  <si>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</si>
  <si>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</si>
  <si>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</si>
  <si>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</si>
  <si>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</si>
  <si>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</si>
  <si>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</si>
  <si>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</si>
  <si>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</si>
  <si>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</si>
  <si>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</si>
  <si>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</si>
  <si>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</si>
  <si>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</si>
  <si>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</si>
  <si>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</si>
  <si>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</si>
  <si>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</si>
  <si>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</si>
  <si>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</si>
  <si>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</si>
  <si>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</si>
  <si>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</si>
  <si>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</si>
  <si>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</si>
  <si>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</si>
  <si>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</si>
  <si>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</si>
  <si>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</si>
  <si>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</si>
  <si>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</si>
  <si>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</si>
  <si>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</si>
  <si>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</si>
  <si>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</si>
  <si>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</si>
  <si>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</si>
  <si>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</si>
  <si>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</si>
  <si>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</si>
  <si>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</si>
  <si>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</si>
  <si>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</si>
  <si>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</si>
  <si>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</si>
  <si>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</si>
  <si>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</si>
  <si>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</si>
  <si>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</si>
  <si>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</si>
  <si>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</si>
  <si>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</si>
  <si>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</si>
  <si>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</si>
  <si>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</si>
  <si>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</si>
  <si>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</si>
  <si>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</si>
  <si>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</si>
  <si>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</si>
  <si>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</si>
  <si>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</si>
  <si>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</si>
  <si>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</si>
  <si>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</si>
  <si>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</si>
  <si>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</si>
  <si>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</si>
  <si>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</si>
  <si>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</si>
  <si>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</si>
  <si>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</si>
  <si>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</si>
  <si>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</si>
  <si>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</si>
  <si>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</si>
  <si>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</si>
  <si>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</si>
  <si>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</si>
  <si>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</si>
  <si>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</si>
  <si>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</si>
  <si>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</si>
  <si>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</si>
  <si>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</si>
  <si>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</si>
  <si>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</si>
  <si>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</si>
  <si>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</si>
  <si>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</si>
  <si>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</si>
  <si>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</si>
  <si>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</si>
  <si>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</si>
  <si>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</si>
  <si>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</si>
  <si>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</si>
  <si>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</si>
  <si>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</si>
  <si>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</si>
  <si>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</si>
  <si>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</si>
  <si>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</si>
  <si>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</si>
  <si>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</si>
  <si>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</si>
  <si>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</si>
  <si>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</si>
  <si>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</si>
  <si>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</si>
  <si>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</si>
  <si>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</si>
  <si>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</si>
  <si>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</si>
  <si>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</si>
  <si>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</si>
  <si>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</si>
  <si>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</si>
  <si>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</si>
  <si>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</si>
  <si>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</si>
  <si>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</si>
  <si>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</si>
  <si>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</si>
  <si>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</si>
  <si>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</si>
  <si>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</si>
  <si>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</si>
  <si>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</si>
  <si>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</si>
  <si>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</si>
  <si>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</si>
  <si>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</si>
  <si>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</si>
  <si>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</si>
  <si>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</si>
  <si>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</si>
  <si>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</si>
  <si>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</si>
  <si>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</si>
  <si>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</si>
  <si>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</si>
  <si>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</si>
  <si>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</si>
  <si>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</si>
  <si>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</si>
  <si>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</si>
  <si>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</si>
  <si>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</si>
  <si>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</si>
  <si>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</si>
  <si>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</si>
  <si>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</si>
  <si>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</si>
  <si>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</si>
  <si>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</si>
  <si>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</si>
  <si>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</si>
  <si>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</si>
  <si>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</si>
  <si>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</si>
  <si>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</si>
  <si>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</si>
  <si>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</si>
  <si>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</si>
  <si>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</si>
  <si>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</si>
  <si>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</si>
  <si>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</si>
  <si>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</si>
  <si>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</si>
  <si>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</si>
  <si>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</si>
  <si>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</si>
  <si>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</si>
  <si>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</si>
  <si>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</si>
  <si>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</si>
  <si>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</si>
  <si>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</si>
  <si>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</si>
  <si>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</si>
  <si>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</si>
  <si>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</si>
  <si>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</si>
  <si>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</si>
  <si>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</si>
  <si>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</si>
  <si>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</si>
  <si>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</si>
  <si>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</si>
  <si>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</si>
  <si>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</si>
  <si>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</si>
  <si>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</si>
  <si>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</si>
  <si>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</si>
  <si>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</si>
  <si>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</si>
  <si>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</si>
  <si>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</si>
  <si>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</si>
  <si>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</si>
  <si>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</si>
  <si>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</si>
  <si>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</si>
  <si>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</si>
  <si>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</si>
  <si>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</si>
  <si>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</si>
  <si>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</si>
  <si>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</si>
  <si>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</si>
  <si>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</si>
  <si>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</si>
  <si>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</si>
  <si>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</si>
  <si>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</si>
  <si>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</si>
  <si>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</si>
  <si>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</si>
  <si>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</si>
  <si>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</si>
  <si>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</si>
  <si>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</si>
  <si>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</si>
  <si>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</si>
  <si>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</si>
  <si>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</si>
  <si>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</si>
  <si>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</si>
  <si>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</si>
  <si>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</si>
  <si>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</si>
  <si>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</si>
  <si>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</si>
  <si>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</si>
  <si>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</si>
  <si>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</si>
  <si>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</si>
  <si>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</si>
  <si>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</si>
  <si>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</si>
  <si>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</si>
  <si>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</si>
  <si>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</si>
  <si>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</si>
  <si>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</si>
  <si>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</si>
  <si>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</si>
  <si>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</si>
  <si>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</si>
  <si>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</si>
  <si>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</si>
  <si>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</si>
  <si>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</si>
  <si>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</si>
  <si>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</si>
  <si>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</si>
  <si>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</si>
  <si>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</si>
  <si>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</si>
  <si>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</si>
  <si>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</si>
  <si>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</si>
  <si>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</si>
  <si>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</si>
  <si>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</si>
  <si>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</si>
  <si>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</si>
  <si>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</si>
  <si>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</si>
  <si>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</si>
  <si>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</si>
  <si>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</si>
  <si>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</si>
  <si>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</si>
  <si>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</si>
  <si>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</si>
  <si>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</si>
  <si>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</si>
  <si>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</si>
  <si>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</si>
  <si>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</si>
  <si>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</si>
  <si>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</si>
  <si>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</si>
  <si>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</si>
  <si>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</si>
  <si>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</si>
  <si>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</si>
  <si>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</si>
  <si>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</si>
  <si>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</si>
  <si>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</si>
  <si>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</si>
  <si>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</si>
  <si>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</si>
  <si>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</si>
  <si>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</si>
  <si>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</si>
  <si>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</si>
  <si>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</si>
  <si>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</si>
  <si>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</si>
  <si>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</si>
  <si>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</si>
  <si>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</si>
  <si>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</si>
  <si>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</si>
  <si>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</si>
  <si>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</si>
  <si>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</si>
  <si>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</si>
  <si>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</si>
  <si>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</si>
  <si>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</si>
  <si>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</si>
  <si>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</si>
  <si>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</si>
  <si>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</si>
  <si>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</si>
  <si>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</si>
  <si>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</si>
  <si>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</si>
  <si>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</si>
  <si>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</si>
  <si>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</si>
  <si>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</si>
  <si>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</si>
  <si>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</si>
  <si>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</si>
  <si>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</si>
  <si>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</si>
  <si>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</si>
  <si>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</si>
  <si>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</si>
  <si>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</si>
  <si>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</si>
  <si>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</si>
  <si>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</si>
  <si>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</si>
  <si>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</si>
  <si>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</si>
  <si>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</si>
  <si>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</si>
  <si>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</si>
  <si>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</si>
  <si>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</si>
  <si>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</si>
  <si>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</si>
  <si>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</si>
  <si>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</si>
  <si>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</si>
  <si>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</si>
  <si>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</si>
  <si>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</si>
  <si>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</si>
  <si>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</si>
  <si>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</si>
  <si>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</si>
  <si>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</si>
  <si>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</si>
  <si>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</si>
  <si>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</si>
  <si>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</si>
  <si>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</si>
  <si>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</si>
  <si>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</si>
  <si>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</si>
  <si>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</si>
  <si>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</si>
  <si>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</si>
  <si>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</si>
  <si>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</si>
  <si>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</si>
  <si>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</si>
  <si>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</si>
  <si>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</si>
  <si>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</si>
  <si>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</si>
  <si>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</si>
  <si>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</si>
  <si>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</si>
  <si>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</si>
  <si>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</si>
  <si>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</si>
  <si>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</si>
  <si>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</si>
  <si>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</si>
  <si>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</si>
  <si>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</si>
  <si>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</si>
  <si>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</si>
  <si>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</si>
  <si>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</si>
  <si>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</si>
  <si>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</si>
  <si>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</si>
  <si>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</si>
  <si>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</si>
  <si>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</si>
  <si>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</si>
  <si>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</si>
  <si>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</si>
  <si>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</si>
  <si>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</si>
  <si>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</si>
  <si>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</si>
  <si>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</si>
  <si>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</si>
  <si>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</si>
  <si>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</si>
  <si>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</si>
  <si>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</si>
  <si>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</si>
  <si>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</si>
  <si>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</si>
  <si>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</si>
  <si>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</si>
  <si>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</si>
  <si>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</si>
  <si>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</si>
  <si>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</si>
  <si>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</si>
  <si>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</si>
  <si>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</si>
  <si>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</si>
  <si>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</si>
  <si>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</si>
  <si>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</si>
  <si>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</si>
  <si>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</si>
  <si>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</si>
  <si>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</si>
  <si>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</si>
  <si>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</si>
  <si>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</si>
  <si>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</si>
  <si>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</si>
  <si>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</si>
  <si>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</si>
  <si>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</si>
  <si>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</si>
  <si>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</si>
  <si>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</si>
  <si>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</si>
  <si>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</si>
  <si>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</si>
  <si>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</si>
  <si>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</si>
  <si>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</si>
  <si>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</si>
  <si>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</si>
  <si>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</si>
  <si>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</si>
  <si>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</si>
  <si>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</si>
  <si>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</si>
  <si>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</si>
  <si>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</si>
  <si>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</si>
  <si>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</si>
  <si>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</si>
  <si>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</si>
  <si>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</si>
  <si>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</si>
  <si>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</si>
  <si>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</si>
  <si>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</si>
  <si>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</si>
  <si>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</si>
  <si>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</si>
  <si>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</si>
  <si>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</si>
  <si>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</si>
  <si>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</si>
  <si>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</si>
  <si>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</si>
  <si>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</si>
  <si>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</si>
  <si>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</si>
  <si>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</si>
  <si>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</si>
  <si>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</si>
  <si>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</si>
  <si>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</si>
  <si>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</si>
  <si>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</si>
  <si>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</si>
  <si>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</si>
  <si>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</si>
  <si>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</si>
  <si>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</si>
  <si>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</si>
  <si>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</si>
  <si>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</si>
  <si>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</si>
  <si>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</si>
  <si>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</si>
  <si>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</si>
  <si>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</si>
  <si>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</si>
  <si>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</si>
  <si>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</si>
  <si>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</si>
  <si>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</si>
  <si>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</si>
  <si>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</si>
  <si>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</si>
  <si>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</si>
  <si>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</si>
  <si>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</si>
  <si>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</si>
  <si>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</si>
  <si>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</si>
  <si>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</si>
  <si>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</si>
  <si>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</si>
  <si>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</si>
  <si>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</si>
  <si>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</si>
  <si>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</si>
  <si>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</si>
  <si>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</si>
  <si>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</si>
  <si>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</si>
  <si>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</si>
  <si>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</si>
  <si>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</si>
  <si>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</si>
  <si>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</si>
  <si>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</si>
  <si>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</si>
  <si>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</si>
  <si>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</si>
  <si>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</si>
  <si>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</si>
  <si>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</si>
  <si>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</si>
  <si>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</si>
  <si>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</si>
  <si>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</si>
  <si>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</si>
  <si>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</si>
  <si>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</si>
  <si>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</si>
  <si>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</si>
  <si>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</si>
  <si>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</si>
  <si>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</si>
  <si>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</si>
  <si>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</si>
  <si>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</si>
  <si>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</si>
  <si>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</si>
  <si>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</si>
  <si>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</si>
  <si>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</si>
  <si>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</si>
  <si>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</si>
  <si>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</si>
  <si>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</si>
  <si>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</si>
  <si>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</si>
  <si>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</si>
  <si>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</si>
  <si>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</si>
  <si>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</si>
  <si>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</si>
  <si>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</si>
  <si>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</si>
  <si>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</si>
  <si>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</si>
  <si>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</si>
  <si>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</si>
  <si>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</si>
  <si>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</si>
  <si>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</si>
  <si>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</si>
  <si>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</si>
  <si>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</si>
  <si>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</si>
  <si>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</si>
  <si>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</si>
  <si>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</si>
  <si>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</si>
  <si>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</si>
  <si>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</si>
  <si>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</si>
  <si>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</si>
  <si>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</si>
  <si>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</si>
  <si>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</si>
  <si>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</si>
  <si>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</si>
  <si>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</si>
  <si>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</si>
  <si>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</si>
  <si>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</si>
  <si>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</si>
  <si>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</si>
  <si>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</si>
  <si>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</si>
  <si>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</si>
  <si>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</si>
  <si>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</si>
  <si>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</si>
  <si>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</si>
  <si>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</si>
  <si>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</si>
  <si>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</si>
  <si>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</si>
  <si>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</si>
  <si>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</si>
  <si>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</si>
  <si>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</si>
  <si>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</si>
  <si>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</si>
  <si>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</si>
  <si>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</si>
  <si>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</si>
  <si>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</si>
  <si>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</si>
  <si>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</si>
  <si>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</si>
  <si>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</si>
  <si>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</si>
  <si>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</si>
  <si>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</si>
  <si>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</si>
  <si>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</si>
  <si>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</si>
  <si>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</si>
  <si>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</si>
  <si>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</si>
  <si>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</si>
  <si>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</si>
  <si>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</si>
  <si>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</si>
  <si>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</si>
  <si>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</si>
  <si>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</si>
  <si>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</si>
  <si>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</si>
  <si>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</si>
  <si>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</si>
  <si>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</si>
  <si>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</si>
  <si>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</si>
  <si>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</si>
  <si>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</si>
  <si>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</si>
  <si>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</si>
  <si>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</si>
  <si>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</si>
  <si>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</si>
  <si>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</si>
  <si>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</si>
  <si>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</si>
  <si>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</si>
  <si>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</si>
  <si>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</si>
  <si>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</si>
  <si>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</si>
  <si>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</si>
  <si>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</si>
  <si>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</si>
  <si>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</si>
  <si>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</si>
  <si>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</si>
  <si>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</si>
  <si>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</si>
  <si>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</si>
  <si>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</si>
  <si>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</si>
  <si>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</si>
  <si>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</si>
  <si>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</si>
  <si>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</si>
  <si>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</si>
  <si>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</si>
  <si>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</si>
  <si>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</si>
  <si>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</si>
  <si>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</si>
  <si>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</si>
  <si>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</si>
  <si>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</si>
  <si>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</si>
  <si>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</si>
  <si>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</si>
  <si>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</si>
  <si>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</si>
  <si>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</si>
  <si>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</si>
  <si>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</si>
  <si>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</si>
  <si>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</si>
  <si>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</si>
  <si>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</si>
  <si>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</si>
  <si>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</si>
  <si>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</si>
  <si>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</si>
  <si>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</si>
  <si>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</si>
  <si>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</si>
  <si>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</si>
  <si>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</si>
  <si>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</si>
  <si>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</si>
  <si>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</si>
  <si>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</si>
  <si>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</si>
  <si>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</si>
  <si>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</si>
  <si>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</si>
  <si>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</si>
  <si>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</si>
  <si>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</si>
  <si>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</si>
  <si>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</si>
  <si>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</si>
  <si>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</si>
  <si>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</si>
  <si>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</si>
  <si>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</si>
  <si>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</si>
  <si>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</si>
  <si>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</si>
  <si>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</si>
  <si>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</si>
  <si>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</si>
  <si>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</si>
  <si>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</si>
  <si>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</si>
  <si>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</si>
  <si>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</si>
  <si>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</si>
  <si>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</si>
  <si>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</si>
  <si>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</si>
  <si>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</si>
  <si>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</si>
  <si>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</si>
  <si>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</si>
  <si>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</si>
  <si>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</si>
  <si>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</si>
  <si>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</si>
  <si>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</si>
  <si>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</si>
  <si>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</si>
  <si>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</si>
  <si>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</si>
  <si>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</si>
  <si>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</si>
  <si>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</si>
  <si>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</si>
  <si>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</si>
  <si>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</si>
  <si>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</si>
  <si>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</si>
  <si>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</si>
  <si>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</si>
  <si>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</si>
  <si>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</si>
  <si>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</si>
  <si>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</si>
  <si>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</si>
  <si>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</si>
  <si>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</si>
  <si>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</si>
  <si>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</si>
  <si>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</si>
  <si>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</si>
  <si>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</si>
  <si>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</si>
  <si>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</si>
  <si>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</si>
  <si>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</si>
  <si>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</si>
  <si>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</si>
  <si>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</si>
  <si>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</si>
  <si>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</si>
  <si>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</si>
  <si>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</si>
  <si>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</si>
  <si>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</si>
  <si>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</si>
  <si>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</si>
  <si>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</si>
  <si>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</si>
  <si>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</si>
  <si>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</si>
  <si>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</si>
  <si>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</si>
  <si>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</si>
  <si>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</si>
  <si>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</si>
  <si>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</si>
  <si>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</si>
  <si>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</si>
  <si>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</si>
  <si>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</si>
  <si>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</si>
  <si>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</si>
  <si>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</si>
  <si>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</si>
  <si>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</si>
  <si>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</si>
  <si>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</si>
  <si>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</si>
  <si>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</si>
  <si>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</si>
  <si>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</si>
  <si>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</si>
  <si>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</si>
  <si>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</si>
  <si>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</si>
  <si>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</si>
  <si>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</si>
  <si>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</si>
  <si>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</si>
  <si>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</si>
  <si>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</si>
  <si>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</si>
  <si>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</si>
  <si>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</si>
  <si>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</si>
  <si>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</si>
  <si>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</si>
  <si>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</si>
  <si>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</si>
  <si>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</si>
  <si>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</si>
  <si>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</si>
  <si>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</si>
  <si>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</si>
  <si>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</si>
  <si>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</si>
  <si>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</si>
  <si>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</si>
  <si>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</si>
  <si>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</si>
  <si>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</si>
  <si>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</si>
  <si>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</si>
  <si>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</si>
  <si>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</si>
  <si>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</si>
  <si>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</si>
  <si>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</si>
  <si>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</si>
  <si>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</si>
  <si>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</si>
  <si>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</si>
  <si>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</si>
  <si>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</si>
  <si>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</si>
  <si>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</si>
  <si>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</si>
  <si>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</si>
  <si>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</si>
  <si>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</si>
  <si>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</si>
  <si>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</si>
  <si>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</si>
  <si>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</si>
  <si>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</si>
  <si>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</si>
  <si>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</si>
  <si>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</si>
  <si>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</si>
  <si>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</si>
  <si>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</si>
  <si>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</si>
  <si>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</si>
  <si>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</si>
  <si>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</si>
  <si>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</si>
  <si>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</si>
  <si>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</si>
  <si>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</si>
  <si>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</si>
  <si>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</si>
  <si>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</si>
  <si>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</si>
  <si>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</si>
  <si>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</si>
  <si>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</si>
  <si>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</si>
  <si>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</si>
  <si>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</si>
  <si>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</si>
  <si>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</si>
  <si>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</si>
  <si>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</si>
  <si>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</si>
  <si>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</si>
  <si>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</si>
  <si>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</si>
  <si>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</si>
  <si>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</si>
  <si>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</si>
  <si>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</si>
  <si>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</si>
  <si>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</si>
  <si>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</si>
  <si>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</si>
  <si>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</si>
  <si>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</si>
  <si>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</si>
  <si>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</si>
  <si>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</si>
  <si>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</si>
  <si>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</si>
  <si>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</si>
  <si>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</si>
  <si>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</si>
  <si>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</si>
  <si>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</si>
  <si>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</si>
  <si>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</si>
  <si>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</si>
  <si>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</si>
  <si>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</si>
  <si>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</si>
  <si>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</si>
  <si>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</si>
  <si>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</si>
  <si>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</si>
  <si>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</si>
  <si>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</si>
  <si>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</si>
  <si>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</si>
  <si>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</si>
  <si>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</si>
  <si>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</si>
  <si>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</si>
  <si>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</si>
  <si>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</si>
  <si>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</si>
  <si>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</si>
  <si>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</si>
  <si>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</si>
  <si>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</si>
  <si>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</si>
  <si>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</si>
  <si>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</si>
  <si>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</si>
  <si>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</si>
  <si>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</si>
  <si>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</si>
  <si>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</si>
  <si>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</si>
  <si>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</si>
  <si>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</si>
  <si>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</si>
  <si>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</si>
  <si>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</si>
  <si>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</si>
  <si>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</si>
  <si>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</si>
  <si>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</si>
  <si>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</si>
  <si>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</si>
  <si>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</si>
  <si>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</si>
  <si>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</si>
  <si>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</si>
  <si>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</si>
  <si>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</si>
  <si>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</si>
  <si>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</si>
  <si>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</si>
  <si>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</si>
  <si>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</si>
  <si>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</si>
  <si>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</si>
  <si>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</si>
  <si>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</si>
  <si>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</si>
  <si>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</si>
  <si>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</si>
  <si>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</si>
  <si>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</si>
  <si>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</si>
  <si>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</si>
  <si>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</si>
  <si>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</si>
  <si>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</si>
  <si>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</si>
  <si>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</si>
  <si>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</si>
  <si>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</si>
  <si>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</si>
  <si>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</si>
  <si>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</si>
  <si>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</si>
  <si>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</si>
  <si>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</si>
  <si>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</si>
  <si>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</si>
  <si>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</si>
  <si>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</si>
  <si>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</si>
  <si>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</si>
  <si>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</si>
  <si>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</si>
  <si>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</si>
  <si>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</si>
  <si>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</si>
  <si>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</si>
  <si>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</si>
  <si>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</si>
  <si>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</si>
  <si>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</si>
  <si>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</si>
  <si>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</si>
  <si>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</si>
  <si>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</si>
  <si>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</si>
  <si>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</si>
  <si>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</si>
  <si>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</si>
  <si>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</si>
  <si>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</si>
  <si>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</si>
  <si>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</si>
  <si>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</si>
  <si>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</si>
  <si>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</si>
  <si>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</si>
  <si>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</si>
  <si>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</si>
  <si>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</si>
  <si>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</si>
  <si>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</si>
  <si>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</si>
  <si>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</si>
  <si>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</si>
  <si>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</si>
  <si>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</si>
  <si>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</si>
  <si>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</si>
  <si>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</si>
  <si>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</si>
  <si>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</si>
  <si>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</si>
  <si>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</si>
  <si>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</si>
  <si>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</si>
  <si>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</si>
  <si>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</si>
  <si>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</si>
  <si>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</si>
  <si>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</si>
  <si>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</si>
  <si>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</si>
  <si>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</si>
  <si>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</si>
  <si>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</si>
  <si>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</si>
  <si>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</si>
  <si>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</si>
  <si>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</si>
  <si>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</si>
  <si>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</si>
  <si>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</si>
  <si>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</si>
  <si>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</si>
  <si>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</si>
  <si>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</si>
  <si>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</si>
  <si>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</si>
  <si>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</si>
  <si>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</si>
  <si>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</si>
  <si>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</si>
  <si>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</si>
  <si>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</si>
  <si>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</si>
  <si>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</si>
  <si>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</si>
  <si>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</si>
  <si>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</si>
  <si>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</si>
  <si>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</si>
  <si>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</si>
  <si>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</si>
  <si>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</si>
  <si>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</si>
  <si>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</si>
  <si>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</si>
  <si>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</si>
  <si>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</si>
  <si>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</si>
  <si>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</si>
  <si>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</si>
  <si>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</si>
  <si>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</si>
  <si>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</si>
  <si>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</si>
  <si>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</si>
  <si>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</si>
  <si>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</si>
  <si>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</si>
  <si>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</si>
  <si>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</si>
  <si>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</si>
  <si>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</si>
  <si>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</si>
  <si>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</si>
  <si>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</si>
  <si>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</si>
  <si>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</si>
  <si>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</si>
  <si>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</si>
  <si>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</si>
  <si>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</si>
  <si>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</si>
  <si>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</si>
  <si>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</si>
  <si>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</si>
  <si>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</si>
  <si>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</si>
  <si>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</si>
  <si>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</si>
  <si>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</si>
  <si>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</si>
  <si>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</si>
  <si>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</si>
  <si>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</si>
  <si>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</si>
  <si>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</si>
  <si>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</si>
  <si>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</si>
  <si>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</si>
  <si>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</si>
  <si>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</si>
  <si>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</si>
  <si>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</si>
  <si>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</si>
  <si>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</si>
  <si>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</si>
  <si>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</si>
  <si>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</si>
  <si>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</si>
  <si>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</si>
  <si>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</si>
  <si>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</si>
  <si>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</si>
  <si>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</si>
  <si>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</si>
  <si>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</si>
  <si>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</si>
  <si>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</si>
  <si>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</si>
  <si>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</si>
  <si>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</si>
  <si>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</si>
  <si>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</si>
  <si>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</si>
  <si>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</si>
  <si>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</si>
  <si>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</si>
  <si>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</si>
  <si>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</si>
  <si>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</si>
  <si>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</si>
  <si>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</si>
  <si>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</si>
  <si>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</si>
  <si>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</si>
  <si>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</si>
  <si>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</si>
  <si>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</si>
  <si>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</si>
  <si>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</si>
  <si>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</si>
  <si>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</si>
  <si>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</si>
  <si>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</si>
  <si>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</si>
  <si>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</si>
  <si>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</si>
  <si>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</si>
  <si>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</si>
  <si>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</si>
  <si>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</si>
  <si>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</si>
  <si>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</si>
  <si>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</si>
  <si>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</si>
  <si>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</si>
  <si>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</si>
  <si>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</si>
  <si>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</si>
  <si>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</si>
  <si>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</si>
  <si>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</si>
  <si>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</si>
  <si>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</si>
  <si>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</si>
  <si>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</si>
  <si>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</si>
  <si>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</si>
  <si>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</si>
  <si>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</si>
  <si>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</si>
  <si>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</si>
  <si>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</si>
  <si>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</si>
  <si>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</si>
  <si>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</si>
  <si>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</si>
  <si>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</si>
  <si>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</si>
  <si>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</si>
  <si>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</si>
  <si>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</si>
  <si>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</si>
  <si>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</si>
  <si>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</si>
  <si>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</si>
  <si>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</si>
  <si>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</si>
  <si>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</si>
  <si>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</si>
  <si>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</si>
  <si>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</si>
  <si>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</si>
  <si>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</si>
  <si>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</si>
  <si>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</si>
  <si>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</si>
  <si>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</si>
  <si>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</si>
  <si>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</si>
  <si>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</si>
  <si>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</si>
  <si>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</si>
  <si>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</si>
  <si>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</si>
  <si>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</si>
  <si>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</si>
  <si>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</si>
  <si>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</si>
  <si>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</si>
  <si>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</si>
  <si>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</si>
  <si>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</si>
  <si>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</si>
  <si>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</si>
  <si>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</si>
  <si>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</si>
  <si>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</si>
  <si>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</si>
  <si>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</si>
  <si>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</si>
  <si>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</si>
  <si>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</si>
  <si>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</si>
  <si>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</si>
  <si>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</si>
  <si>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</si>
  <si>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</si>
  <si>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</si>
  <si>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</si>
  <si>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</si>
  <si>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</si>
  <si>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</si>
  <si>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</si>
  <si>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</si>
  <si>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</si>
  <si>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</si>
  <si>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</si>
  <si>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</si>
  <si>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</si>
  <si>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</si>
  <si>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</si>
  <si>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</si>
  <si>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</si>
  <si>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</si>
  <si>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</si>
  <si>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</si>
  <si>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</si>
  <si>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</si>
  <si>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</si>
  <si>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</si>
  <si>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</si>
  <si>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</si>
  <si>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</si>
  <si>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</si>
  <si>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</si>
  <si>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</si>
  <si>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</si>
  <si>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</si>
  <si>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</si>
  <si>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</si>
  <si>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</si>
  <si>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</si>
  <si>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</si>
  <si>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</si>
  <si>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</si>
  <si>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</si>
  <si>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</si>
  <si>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</si>
  <si>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</si>
  <si>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</si>
  <si>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</si>
  <si>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</si>
  <si>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</si>
  <si>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</si>
  <si>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</si>
  <si>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</si>
  <si>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</si>
  <si>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</si>
  <si>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</si>
  <si>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</si>
  <si>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</si>
  <si>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</si>
  <si>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</si>
  <si>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</si>
  <si>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</si>
  <si>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</si>
  <si>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</si>
  <si>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</si>
  <si>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</si>
  <si>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</si>
  <si>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</si>
  <si>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</si>
  <si>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</si>
  <si>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</si>
  <si>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</si>
  <si>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</si>
  <si>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</si>
  <si>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</si>
  <si>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</si>
  <si>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</si>
  <si>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</si>
  <si>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</si>
  <si>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</si>
  <si>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</si>
  <si>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</si>
  <si>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</si>
  <si>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</si>
  <si>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</si>
  <si>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</si>
  <si>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</si>
  <si>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</si>
  <si>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</si>
  <si>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</si>
  <si>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</si>
  <si>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</si>
  <si>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</si>
  <si>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</si>
  <si>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</si>
  <si>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</si>
  <si>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</si>
  <si>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</si>
  <si>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</si>
  <si>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</si>
  <si>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</si>
  <si>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</si>
  <si>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</si>
  <si>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</si>
  <si>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</si>
  <si>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</si>
  <si>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</si>
  <si>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</si>
  <si>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</si>
  <si>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</si>
  <si>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</si>
  <si>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</si>
  <si>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</si>
  <si>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</si>
  <si>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</si>
  <si>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</si>
  <si>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</si>
  <si>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</si>
  <si>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</si>
  <si>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</si>
  <si>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</si>
  <si>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</si>
  <si>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</si>
  <si>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</si>
  <si>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</si>
  <si>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</si>
  <si>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</si>
  <si>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</si>
  <si>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</si>
  <si>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</si>
  <si>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</si>
  <si>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</si>
  <si>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</si>
  <si>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</si>
  <si>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</si>
  <si>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</si>
  <si>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</si>
  <si>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</si>
  <si>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</si>
  <si>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</si>
  <si>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</si>
  <si>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</si>
  <si>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</si>
  <si>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</si>
  <si>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</si>
  <si>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</si>
  <si>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</si>
  <si>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</si>
  <si>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</si>
  <si>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</si>
  <si>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</si>
  <si>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</si>
  <si>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</si>
  <si>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</si>
  <si>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</si>
  <si>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</si>
  <si>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</si>
  <si>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</si>
  <si>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</si>
  <si>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</si>
  <si>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</si>
  <si>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</si>
  <si>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</si>
  <si>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</si>
  <si>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</si>
  <si>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</si>
  <si>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</si>
  <si>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</si>
  <si>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</si>
  <si>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</si>
  <si>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</si>
  <si>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</si>
  <si>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</si>
  <si>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</si>
  <si>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</si>
  <si>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</si>
  <si>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</si>
  <si>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</si>
  <si>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</si>
  <si>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</si>
  <si>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</si>
  <si>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</si>
  <si>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</si>
  <si>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</si>
  <si>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</si>
  <si>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</si>
  <si>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</si>
  <si>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</si>
  <si>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</si>
  <si>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</si>
  <si>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</si>
  <si>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</si>
  <si>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</si>
  <si>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</si>
  <si>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</si>
  <si>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</si>
  <si>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</si>
  <si>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</si>
  <si>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</si>
  <si>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</si>
  <si>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</si>
  <si>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</si>
  <si>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</si>
  <si>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</si>
  <si>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</si>
  <si>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</si>
  <si>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</si>
  <si>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</si>
  <si>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</si>
  <si>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</si>
  <si>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</si>
  <si>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</si>
  <si>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</si>
  <si>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</si>
  <si>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</si>
  <si>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</si>
  <si>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</si>
  <si>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</si>
  <si>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</si>
  <si>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</si>
  <si>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</si>
  <si>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</si>
  <si>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</si>
  <si>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</si>
  <si>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</si>
  <si>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</si>
  <si>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</si>
  <si>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</si>
  <si>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</si>
  <si>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</si>
  <si>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</si>
  <si>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</si>
  <si>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</si>
  <si>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</si>
  <si>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</si>
  <si>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</si>
  <si>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</si>
  <si>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</si>
  <si>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</si>
  <si>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</si>
  <si>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</si>
  <si>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</si>
  <si>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</si>
  <si>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</si>
  <si>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</si>
  <si>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</si>
  <si>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</si>
  <si>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</si>
  <si>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</si>
  <si>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</si>
  <si>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</si>
  <si>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</si>
  <si>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</si>
  <si>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</si>
  <si>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</si>
  <si>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</si>
  <si>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</si>
  <si>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</si>
  <si>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</si>
  <si>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</si>
  <si>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</si>
  <si>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</si>
  <si>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</si>
  <si>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</si>
  <si>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</si>
  <si>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</si>
  <si>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</si>
  <si>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</si>
  <si>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</si>
  <si>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</si>
  <si>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</si>
  <si>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</si>
  <si>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</si>
  <si>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</si>
  <si>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</si>
  <si>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</si>
  <si>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</si>
  <si>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</si>
  <si>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</si>
  <si>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</si>
  <si>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</si>
  <si>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</si>
  <si>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</si>
  <si>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</si>
  <si>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</si>
  <si>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</si>
  <si>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</si>
  <si>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</si>
  <si>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</si>
  <si>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</si>
  <si>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</si>
  <si>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</si>
  <si>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</si>
  <si>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</si>
  <si>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</si>
  <si>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</si>
  <si>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</si>
  <si>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</si>
  <si>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</si>
  <si>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</si>
  <si>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</si>
  <si>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</si>
  <si>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</si>
  <si>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</si>
  <si>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</si>
  <si>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</si>
  <si>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</si>
  <si>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</si>
  <si>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</si>
  <si>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</si>
  <si>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</si>
  <si>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</si>
  <si>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</si>
  <si>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</si>
  <si>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</si>
  <si>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</si>
  <si>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</si>
  <si>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</si>
  <si>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</si>
  <si>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</si>
  <si>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</si>
  <si>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</si>
  <si>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</si>
  <si>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</si>
  <si>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</si>
  <si>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</si>
  <si>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</si>
  <si>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</si>
  <si>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</si>
  <si>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</si>
  <si>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</si>
  <si>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</si>
  <si>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</si>
  <si>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</si>
  <si>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</si>
  <si>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</si>
  <si>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</si>
  <si>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</si>
  <si>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</si>
  <si>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</si>
  <si>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</si>
  <si>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</si>
  <si>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</si>
  <si>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</si>
  <si>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</si>
  <si>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</si>
  <si>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</si>
  <si>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</si>
  <si>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</si>
  <si>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</si>
  <si>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</si>
  <si>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</si>
  <si>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</si>
  <si>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</si>
  <si>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</si>
  <si>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</si>
  <si>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</si>
  <si>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</si>
  <si>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</si>
  <si>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</si>
  <si>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</si>
  <si>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</si>
  <si>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</si>
  <si>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</si>
  <si>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</si>
  <si>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</si>
  <si>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</si>
  <si>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</si>
  <si>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</si>
  <si>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</si>
  <si>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</si>
  <si>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</si>
  <si>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</si>
  <si>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</si>
  <si>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</si>
  <si>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</si>
  <si>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</si>
  <si>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</si>
  <si>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</si>
  <si>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</si>
  <si>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</si>
  <si>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</si>
  <si>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</si>
  <si>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</si>
  <si>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</si>
  <si>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</si>
  <si>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</si>
  <si>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</si>
  <si>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</si>
  <si>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</si>
  <si>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</si>
  <si>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</si>
  <si>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</si>
  <si>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</si>
  <si>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</si>
  <si>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</si>
  <si>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</si>
  <si>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</si>
  <si>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</si>
  <si>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</si>
  <si>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</si>
  <si>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</si>
  <si>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</si>
  <si>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</si>
  <si>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</si>
  <si>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</si>
  <si>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</si>
  <si>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</si>
  <si>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</si>
  <si>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</si>
  <si>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</si>
  <si>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</si>
  <si>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</si>
  <si>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</si>
  <si>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</si>
  <si>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</si>
  <si>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</si>
  <si>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</si>
  <si>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</si>
  <si>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</si>
  <si>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</si>
  <si>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</si>
  <si>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</si>
  <si>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</si>
  <si>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</si>
  <si>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</si>
  <si>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</si>
  <si>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</si>
  <si>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</si>
  <si>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</si>
  <si>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</si>
  <si>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</si>
  <si>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</si>
  <si>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</si>
  <si>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</si>
  <si>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</si>
  <si>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</si>
  <si>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</si>
  <si>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</si>
  <si>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</si>
  <si>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</si>
  <si>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</si>
  <si>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</si>
  <si>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</si>
  <si>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</si>
  <si>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</si>
  <si>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</si>
  <si>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</si>
  <si>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</si>
  <si>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</si>
  <si>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</si>
  <si>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</si>
  <si>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</si>
  <si>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</si>
  <si>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</si>
  <si>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</si>
  <si>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</si>
  <si>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</si>
  <si>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</si>
  <si>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</si>
  <si>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</si>
  <si>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</si>
  <si>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</si>
  <si>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</si>
  <si>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</si>
  <si>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</si>
  <si>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</si>
  <si>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</si>
  <si>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</si>
  <si>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</si>
  <si>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</si>
  <si>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</si>
  <si>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</si>
  <si>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</si>
  <si>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</si>
  <si>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</si>
  <si>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</si>
  <si>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</si>
  <si>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</si>
  <si>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</si>
  <si>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</si>
  <si>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</si>
  <si>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</si>
  <si>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</si>
  <si>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</si>
  <si>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</si>
  <si>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</si>
  <si>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</si>
  <si>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</si>
  <si>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</si>
  <si>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</si>
  <si>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</si>
  <si>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</si>
  <si>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</si>
  <si>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</si>
  <si>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</si>
  <si>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</si>
  <si>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</si>
  <si>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</si>
  <si>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</si>
  <si>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</si>
  <si>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</si>
  <si>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</si>
  <si>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</si>
  <si>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</si>
  <si>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</si>
  <si>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</si>
  <si>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</si>
  <si>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</si>
  <si>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</si>
  <si>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</si>
  <si>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</si>
  <si>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</si>
  <si>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</si>
  <si>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</si>
  <si>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</si>
  <si>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</si>
  <si>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</si>
  <si>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</si>
  <si>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</si>
  <si>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</si>
  <si>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</si>
  <si>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</si>
  <si>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</si>
  <si>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</si>
  <si>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</si>
  <si>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</si>
  <si>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</si>
  <si>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</si>
  <si>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</si>
  <si>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</si>
  <si>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</si>
  <si>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</si>
  <si>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</si>
  <si>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</si>
  <si>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</si>
  <si>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</si>
  <si>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</si>
  <si>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</si>
  <si>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</si>
  <si>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</si>
  <si>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</si>
  <si>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</si>
  <si>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</si>
  <si>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</si>
  <si>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</si>
  <si>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</si>
  <si>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</si>
  <si>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</si>
  <si>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</si>
  <si>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</si>
  <si>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</si>
  <si>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</si>
  <si>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</si>
  <si>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</si>
  <si>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</si>
  <si>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</si>
  <si>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</si>
  <si>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</si>
  <si>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</si>
  <si>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</si>
  <si>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</si>
  <si>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</si>
  <si>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</si>
  <si>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</si>
  <si>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</si>
  <si>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</si>
  <si>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</si>
  <si>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</si>
  <si>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</si>
  <si>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</si>
  <si>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</si>
  <si>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</si>
  <si>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</si>
  <si>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</si>
  <si>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</si>
  <si>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</si>
  <si>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</si>
  <si>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</si>
  <si>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</si>
  <si>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</si>
  <si>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</si>
  <si>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</si>
  <si>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</si>
  <si>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</si>
  <si>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</si>
  <si>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</si>
  <si>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</si>
  <si>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</si>
  <si>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</si>
  <si>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</si>
  <si>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</si>
  <si>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</si>
  <si>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</si>
  <si>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</si>
  <si>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</si>
  <si>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</si>
  <si>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</si>
  <si>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</si>
  <si>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</si>
  <si>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</si>
  <si>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</si>
  <si>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</si>
  <si>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</si>
  <si>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</si>
  <si>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</si>
  <si>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</si>
  <si>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</si>
  <si>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</si>
  <si>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</si>
  <si>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</si>
  <si>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</si>
  <si>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</si>
  <si>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</si>
  <si>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</si>
  <si>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</si>
  <si>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</si>
  <si>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</si>
  <si>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</si>
  <si>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</si>
  <si>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</si>
  <si>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</si>
  <si>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</si>
  <si>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</si>
  <si>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</si>
  <si>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</si>
  <si>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</si>
  <si>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</si>
  <si>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</si>
  <si>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</si>
  <si>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</si>
  <si>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</si>
  <si>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</si>
  <si>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</si>
  <si>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</si>
  <si>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</si>
  <si>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</si>
  <si>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</si>
  <si>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</si>
  <si>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</si>
  <si>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</si>
  <si>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</si>
  <si>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</si>
  <si>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</si>
  <si>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</si>
  <si>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</si>
  <si>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</si>
  <si>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</si>
  <si>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</si>
  <si>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</si>
  <si>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</si>
  <si>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</si>
  <si>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</si>
  <si>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</si>
  <si>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</si>
  <si>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</si>
  <si>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</si>
  <si>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</si>
  <si>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</si>
  <si>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</si>
  <si>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</si>
  <si>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</si>
  <si>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</si>
  <si>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</si>
  <si>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</si>
  <si>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</si>
  <si>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</si>
  <si>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</si>
  <si>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</si>
  <si>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</si>
  <si>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</si>
  <si>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</si>
  <si>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</si>
  <si>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</si>
  <si>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</si>
  <si>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</si>
  <si>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</si>
  <si>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</si>
  <si>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</si>
  <si>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</si>
  <si>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</si>
  <si>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</si>
  <si>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</si>
  <si>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</si>
  <si>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</si>
  <si>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</si>
  <si>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</si>
  <si>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</si>
  <si>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</si>
  <si>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</si>
  <si>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</si>
  <si>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</si>
  <si>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</si>
  <si>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</si>
  <si>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</si>
  <si>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</si>
  <si>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</si>
  <si>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</si>
  <si>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</si>
  <si>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</si>
  <si>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</si>
  <si>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</si>
  <si>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</si>
  <si>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</si>
  <si>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</si>
  <si>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</si>
  <si>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</si>
  <si>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</si>
  <si>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</si>
  <si>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</si>
  <si>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</si>
  <si>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</si>
  <si>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</si>
  <si>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</si>
  <si>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</si>
  <si>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</si>
  <si>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</si>
  <si>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</si>
  <si>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</si>
  <si>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</si>
  <si>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</si>
  <si>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</si>
  <si>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</si>
  <si>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</si>
  <si>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</si>
  <si>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</si>
  <si>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</si>
  <si>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</si>
  <si>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</si>
  <si>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</si>
  <si>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</si>
  <si>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</si>
  <si>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</si>
  <si>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</si>
  <si>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</si>
  <si>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</si>
  <si>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</si>
  <si>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</si>
  <si>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</si>
  <si>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</si>
  <si>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</si>
  <si>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</si>
  <si>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</si>
  <si>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</si>
  <si>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</si>
  <si>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</si>
  <si>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</si>
  <si>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</si>
  <si>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</si>
  <si>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</si>
  <si>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</si>
  <si>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</si>
  <si>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</si>
  <si>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</si>
  <si>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</si>
  <si>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</si>
  <si>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</si>
  <si>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</si>
  <si>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</si>
  <si>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</si>
  <si>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</si>
  <si>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</si>
  <si>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</si>
  <si>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</si>
  <si>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</si>
  <si>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</si>
  <si>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</si>
  <si>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</si>
  <si>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</si>
  <si>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</si>
  <si>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</si>
  <si>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</si>
  <si>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</si>
  <si>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</si>
  <si>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</si>
  <si>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</si>
  <si>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</si>
  <si>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</si>
  <si>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</si>
  <si>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</si>
  <si>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</si>
  <si>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</si>
  <si>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</si>
  <si>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</si>
  <si>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</si>
  <si>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</si>
  <si>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</si>
  <si>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</si>
  <si>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</si>
  <si>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</si>
  <si>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</si>
  <si>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</si>
  <si>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</si>
  <si>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</si>
  <si>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</si>
  <si>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</si>
  <si>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</si>
  <si>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</si>
  <si>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</si>
  <si>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</si>
  <si>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</si>
  <si>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</si>
  <si>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</si>
  <si>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</si>
  <si>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</si>
  <si>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</si>
  <si>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</si>
  <si>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</si>
  <si>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</si>
  <si>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</si>
  <si>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</si>
  <si>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</si>
  <si>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</si>
  <si>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</si>
  <si>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</si>
  <si>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</si>
  <si>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</si>
  <si>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</si>
  <si>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</si>
  <si>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</si>
  <si>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</si>
  <si>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</si>
  <si>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</si>
  <si>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</si>
  <si>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</si>
  <si>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</si>
  <si>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</si>
  <si>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</si>
  <si>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</si>
  <si>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</si>
  <si>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</si>
  <si>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</si>
  <si>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</si>
  <si>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</si>
  <si>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</si>
  <si>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</si>
  <si>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</si>
  <si>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</si>
  <si>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</si>
  <si>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</si>
  <si>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</si>
  <si>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</si>
  <si>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</si>
  <si>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</si>
  <si>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</si>
  <si>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</si>
  <si>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</si>
  <si>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</si>
  <si>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</si>
  <si>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</si>
  <si>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</si>
  <si>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</si>
  <si>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</si>
  <si>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</si>
  <si>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</si>
  <si>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</si>
  <si>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</si>
  <si>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</si>
  <si>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</si>
  <si>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</si>
  <si>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</si>
  <si>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</si>
  <si>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</si>
  <si>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</si>
  <si>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</si>
  <si>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</si>
  <si>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</si>
  <si>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</si>
  <si>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</si>
  <si>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</si>
  <si>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</si>
  <si>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</si>
  <si>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</si>
  <si>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</si>
  <si>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</si>
  <si>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</si>
  <si>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</si>
  <si>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</si>
  <si>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</si>
  <si>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</si>
  <si>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</si>
  <si>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</si>
  <si>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</si>
  <si>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</si>
  <si>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</si>
  <si>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</si>
  <si>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</si>
  <si>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</si>
  <si>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</si>
  <si>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</si>
  <si>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</si>
  <si>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</si>
  <si>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</si>
  <si>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</si>
  <si>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</si>
  <si>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</si>
  <si>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</si>
  <si>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</si>
  <si>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</si>
  <si>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</si>
  <si>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</si>
  <si>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</si>
  <si>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</si>
  <si>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</si>
  <si>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</si>
  <si>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</si>
  <si>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</si>
  <si>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</si>
  <si>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</si>
  <si>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</si>
  <si>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</si>
  <si>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</si>
  <si>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</si>
  <si>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</si>
  <si>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</si>
  <si>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</si>
  <si>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</si>
  <si>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</si>
  <si>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</si>
  <si>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</si>
  <si>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</si>
  <si>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</si>
  <si>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</si>
  <si>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</si>
  <si>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</si>
  <si>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</si>
  <si>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</si>
  <si>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</si>
  <si>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</si>
  <si>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</si>
  <si>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</si>
  <si>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</si>
  <si>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</si>
  <si>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</si>
  <si>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</si>
  <si>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</si>
  <si>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</si>
  <si>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</si>
  <si>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</si>
  <si>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</si>
  <si>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</si>
  <si>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</si>
  <si>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</si>
  <si>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</si>
  <si>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</si>
  <si>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</si>
  <si>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</si>
  <si>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</si>
  <si>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</si>
  <si>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</si>
  <si>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</si>
  <si>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</si>
  <si>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</si>
  <si>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</si>
  <si>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</si>
  <si>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</si>
  <si>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</si>
  <si>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</si>
  <si>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</si>
  <si>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</si>
  <si>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</si>
  <si>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</si>
  <si>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</si>
  <si>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</si>
  <si>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</si>
  <si>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</si>
  <si>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</si>
  <si>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</si>
  <si>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</si>
  <si>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</si>
  <si>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</si>
  <si>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</si>
  <si>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</si>
  <si>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</si>
  <si>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</si>
  <si>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</si>
  <si>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</si>
  <si>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</si>
  <si>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</si>
  <si>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</si>
  <si>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</si>
  <si>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</si>
  <si>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</si>
  <si>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</si>
  <si>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</si>
  <si>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</si>
  <si>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</si>
  <si>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</si>
  <si>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</si>
  <si>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</si>
  <si>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</si>
  <si>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</si>
  <si>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</si>
  <si>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</si>
  <si>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</si>
  <si>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</si>
  <si>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</si>
  <si>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</si>
  <si>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</si>
  <si>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</si>
  <si>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</si>
  <si>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</si>
  <si>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</si>
  <si>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</si>
  <si>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</si>
  <si>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</si>
  <si>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</si>
  <si>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</si>
  <si>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</si>
  <si>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</si>
  <si>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</si>
  <si>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</si>
  <si>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</si>
  <si>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</si>
  <si>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</si>
  <si>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</si>
  <si>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</si>
  <si>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</si>
  <si>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</si>
  <si>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</si>
  <si>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</si>
  <si>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</si>
  <si>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</si>
  <si>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</si>
  <si>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</si>
  <si>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</si>
  <si>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</si>
  <si>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</si>
  <si>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</si>
  <si>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</si>
  <si>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</si>
  <si>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</si>
  <si>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</si>
  <si>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</si>
  <si>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</si>
  <si>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</si>
  <si>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</si>
  <si>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</si>
  <si>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</si>
  <si>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</si>
  <si>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</si>
  <si>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</si>
  <si>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</si>
  <si>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</si>
  <si>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</si>
  <si>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</si>
  <si>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</si>
  <si>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</si>
  <si>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</si>
  <si>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</si>
  <si>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</si>
  <si>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</si>
  <si>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</si>
  <si>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</si>
  <si>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</si>
  <si>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</si>
  <si>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</si>
  <si>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</si>
  <si>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</si>
  <si>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</si>
  <si>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</si>
  <si>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</si>
  <si>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</si>
  <si>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</si>
  <si>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</si>
  <si>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</si>
  <si>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</si>
  <si>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</si>
  <si>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</si>
  <si>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</si>
  <si>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</si>
  <si>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</si>
  <si>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</si>
  <si>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</si>
  <si>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</si>
  <si>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</si>
  <si>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</si>
  <si>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</si>
  <si>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</si>
  <si>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</si>
  <si>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</si>
  <si>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</si>
  <si>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</si>
  <si>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</si>
  <si>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</si>
  <si>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</si>
  <si>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</si>
  <si>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</si>
  <si>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</si>
  <si>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</si>
  <si>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</si>
  <si>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</si>
  <si>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</si>
  <si>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</si>
  <si>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</si>
  <si>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</si>
  <si>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</si>
  <si>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</si>
  <si>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</si>
  <si>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</si>
  <si>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</si>
  <si>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</si>
  <si>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</si>
  <si>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</si>
  <si>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</si>
  <si>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</si>
  <si>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</si>
  <si>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</si>
  <si>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</si>
  <si>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</si>
  <si>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</si>
  <si>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</si>
  <si>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</si>
  <si>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</si>
  <si>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</si>
  <si>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</si>
  <si>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</si>
  <si>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</si>
  <si>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</si>
  <si>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</si>
  <si>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</si>
  <si>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</si>
  <si>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</si>
  <si>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</si>
  <si>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</si>
  <si>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</si>
  <si>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</si>
  <si>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</si>
  <si>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</si>
  <si>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</si>
  <si>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</si>
  <si>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</si>
  <si>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</si>
  <si>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</si>
  <si>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</si>
  <si>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</si>
  <si>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</si>
  <si>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</si>
  <si>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</si>
  <si>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</si>
  <si>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</si>
  <si>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</si>
  <si>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</si>
  <si>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</si>
  <si>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</si>
  <si>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</si>
  <si>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</si>
  <si>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</si>
  <si>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</si>
  <si>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</si>
  <si>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</si>
  <si>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</si>
  <si>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</si>
  <si>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</si>
  <si>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</si>
  <si>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</si>
  <si>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</si>
  <si>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</si>
  <si>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</si>
  <si>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</si>
  <si>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</si>
  <si>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</si>
  <si>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</si>
  <si>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</si>
  <si>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</si>
  <si>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</si>
  <si>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</si>
  <si>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</si>
  <si>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</si>
  <si>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</si>
  <si>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</si>
  <si>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</si>
  <si>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</si>
  <si>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</si>
  <si>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</si>
  <si>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</si>
  <si>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</si>
  <si>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</si>
  <si>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</si>
  <si>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</si>
  <si>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</si>
  <si>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</si>
  <si>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</si>
  <si>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</si>
  <si>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</si>
  <si>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</si>
  <si>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</si>
  <si>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</si>
  <si>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</si>
  <si>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</si>
  <si>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</si>
  <si>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</si>
  <si>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</si>
  <si>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</si>
  <si>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</si>
  <si>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</si>
  <si>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</si>
  <si>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</si>
  <si>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</si>
  <si>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</si>
  <si>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</si>
  <si>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</si>
  <si>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</si>
  <si>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</si>
  <si>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</si>
  <si>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</si>
  <si>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</si>
  <si>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</si>
  <si>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</si>
  <si>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</si>
  <si>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</si>
  <si>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</si>
  <si>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</si>
  <si>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</si>
  <si>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</si>
  <si>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</si>
  <si>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</si>
  <si>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</si>
  <si>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</si>
  <si>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</si>
  <si>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</si>
  <si>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</si>
  <si>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</si>
  <si>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</si>
  <si>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</si>
  <si>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</si>
  <si>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</si>
  <si>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</si>
  <si>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</si>
  <si>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</si>
  <si>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</si>
  <si>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</si>
  <si>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</si>
  <si>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</si>
  <si>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</si>
  <si>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</si>
  <si>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</si>
  <si>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</si>
  <si>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</si>
  <si>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</si>
  <si>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</si>
  <si>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</si>
  <si>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</si>
  <si>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</si>
  <si>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</si>
  <si>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</si>
  <si>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</si>
  <si>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</si>
  <si>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</si>
  <si>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</si>
  <si>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</si>
  <si>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</si>
  <si>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</si>
  <si>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</si>
  <si>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</si>
  <si>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</si>
  <si>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</si>
  <si>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</si>
  <si>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</si>
  <si>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</si>
  <si>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</si>
  <si>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</si>
  <si>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</si>
  <si>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</si>
  <si>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</si>
  <si>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</si>
  <si>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</si>
  <si>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</si>
  <si>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</si>
  <si>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</si>
  <si>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</si>
  <si>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</si>
  <si>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</si>
  <si>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</si>
  <si>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</si>
  <si>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</si>
  <si>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</si>
  <si>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</si>
  <si>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</si>
  <si>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</si>
  <si>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</si>
  <si>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</si>
  <si>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</si>
  <si>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</si>
  <si>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</si>
  <si>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</si>
  <si>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</si>
  <si>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</si>
  <si>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</si>
  <si>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</si>
  <si>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</si>
  <si>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</si>
  <si>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</si>
  <si>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</si>
  <si>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</si>
  <si>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</si>
  <si>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</si>
  <si>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</si>
  <si>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</si>
  <si>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</si>
  <si>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</si>
  <si>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</si>
  <si>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</si>
  <si>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</si>
  <si>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</si>
  <si>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</si>
  <si>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</si>
  <si>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</si>
  <si>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</si>
  <si>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</si>
  <si>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</si>
  <si>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</si>
  <si>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</si>
  <si>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</si>
  <si>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</si>
  <si>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</si>
  <si>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</si>
  <si>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</si>
  <si>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</si>
  <si>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</si>
  <si>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</si>
  <si>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</si>
  <si>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</si>
  <si>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</si>
  <si>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</si>
  <si>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</si>
  <si>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</si>
  <si>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</si>
  <si>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</si>
  <si>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</si>
  <si>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</si>
  <si>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</si>
  <si>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</si>
  <si>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</si>
  <si>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</si>
  <si>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</si>
  <si>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</si>
  <si>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</si>
  <si>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</si>
  <si>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</si>
  <si>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</si>
  <si>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</si>
  <si>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</si>
  <si>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</si>
  <si>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</si>
  <si>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</si>
  <si>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</si>
  <si>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</si>
  <si>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</si>
  <si>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</si>
  <si>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</si>
  <si>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</si>
  <si>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</si>
  <si>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</si>
  <si>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</si>
  <si>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</si>
  <si>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</si>
  <si>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</si>
  <si>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</si>
  <si>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</si>
  <si>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</si>
  <si>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</si>
  <si>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</si>
  <si>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</si>
  <si>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</si>
  <si>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</si>
  <si>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</si>
  <si>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</si>
  <si>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</si>
  <si>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</si>
  <si>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</si>
  <si>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</si>
  <si>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</si>
  <si>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</si>
  <si>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</si>
  <si>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</si>
  <si>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</si>
  <si>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</si>
  <si>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</si>
  <si>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</si>
  <si>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</si>
  <si>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</si>
  <si>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</si>
  <si>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</si>
  <si>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</si>
  <si>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</si>
  <si>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</si>
  <si>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</si>
  <si>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</si>
  <si>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</si>
  <si>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</si>
  <si>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</si>
  <si>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</si>
  <si>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</si>
  <si>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</si>
  <si>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</si>
  <si>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</si>
  <si>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</si>
  <si>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</si>
  <si>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</si>
  <si>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</si>
  <si>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</si>
  <si>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</si>
  <si>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</si>
  <si>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</si>
  <si>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</si>
  <si>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</si>
  <si>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</si>
  <si>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</si>
  <si>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</si>
  <si>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</si>
  <si>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</si>
  <si>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</si>
  <si>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</si>
  <si>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</si>
  <si>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</si>
  <si>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</si>
  <si>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</si>
  <si>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</si>
  <si>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</si>
  <si>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</si>
  <si>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</si>
  <si>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</si>
  <si>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</si>
  <si>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</si>
  <si>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</si>
  <si>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</si>
  <si>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</si>
  <si>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</si>
  <si>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</si>
  <si>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</si>
  <si>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</si>
  <si>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</si>
  <si>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</si>
  <si>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</si>
  <si>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</si>
  <si>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</si>
  <si>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</si>
  <si>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</si>
  <si>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</si>
  <si>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</si>
  <si>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</si>
  <si>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</si>
  <si>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</si>
  <si>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</si>
  <si>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</si>
  <si>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</si>
  <si>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</si>
  <si>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</si>
  <si>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</si>
  <si>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</si>
  <si>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</si>
  <si>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</si>
  <si>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</si>
  <si>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</si>
  <si>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</si>
  <si>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</si>
  <si>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</si>
  <si>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</si>
  <si>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</si>
  <si>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</si>
  <si>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</si>
  <si>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</si>
  <si>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</si>
  <si>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</si>
  <si>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</si>
  <si>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</si>
  <si>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</si>
  <si>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</si>
  <si>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</si>
  <si>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</si>
  <si>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</si>
  <si>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</si>
  <si>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</si>
  <si>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</si>
  <si>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</si>
  <si>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</si>
  <si>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</si>
  <si>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</si>
  <si>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</si>
  <si>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</si>
  <si>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</si>
  <si>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</si>
  <si>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</si>
  <si>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</si>
  <si>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</si>
  <si>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</si>
  <si>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</si>
  <si>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</si>
  <si>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</si>
  <si>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</si>
  <si>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</si>
  <si>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</si>
  <si>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</si>
  <si>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</si>
  <si>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</si>
  <si>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</si>
  <si>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</si>
  <si>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</si>
  <si>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</si>
  <si>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</si>
  <si>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</si>
  <si>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</si>
  <si>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</si>
  <si>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</si>
  <si>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</si>
  <si>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</si>
  <si>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</si>
  <si>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</si>
  <si>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</si>
  <si>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</si>
  <si>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</si>
  <si>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</si>
  <si>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</si>
  <si>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</si>
  <si>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</si>
  <si>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</si>
  <si>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</si>
  <si>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</si>
  <si>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</si>
  <si>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</si>
  <si>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</si>
  <si>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</si>
  <si>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</si>
  <si>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</si>
  <si>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</si>
  <si>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</si>
  <si>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</si>
  <si>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</si>
  <si>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</si>
  <si>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</si>
  <si>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</si>
  <si>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</si>
  <si>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</si>
  <si>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</si>
  <si>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</si>
  <si>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</si>
  <si>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</si>
  <si>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</si>
  <si>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</si>
  <si>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</si>
  <si>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</si>
  <si>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</si>
  <si>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</si>
  <si>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</si>
  <si>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</si>
  <si>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</si>
  <si>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</si>
  <si>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</si>
  <si>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</si>
  <si>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</si>
  <si>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</si>
  <si>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</si>
  <si>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</si>
  <si>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</si>
  <si>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</si>
  <si>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</si>
  <si>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</si>
  <si>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</si>
  <si>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</si>
  <si>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</si>
  <si>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</si>
  <si>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</si>
  <si>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</si>
  <si>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</si>
  <si>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</si>
  <si>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</si>
  <si>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</si>
  <si>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</si>
  <si>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</si>
  <si>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</si>
  <si>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</si>
  <si>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</si>
  <si>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</si>
  <si>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</si>
  <si>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</si>
  <si>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</si>
  <si>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</si>
  <si>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</si>
  <si>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</si>
  <si>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</si>
  <si>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</si>
  <si>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</si>
  <si>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</si>
  <si>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</si>
  <si>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</si>
  <si>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</si>
  <si>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</si>
  <si>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</si>
  <si>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</si>
  <si>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</si>
  <si>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</si>
  <si>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</si>
  <si>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</si>
  <si>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</si>
  <si>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</si>
  <si>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</si>
  <si>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</si>
  <si>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</si>
  <si>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</si>
  <si>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</si>
  <si>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</si>
  <si>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</si>
  <si>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</si>
  <si>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</si>
  <si>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</si>
  <si>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</si>
  <si>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</si>
  <si>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</si>
  <si>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</si>
  <si>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</si>
  <si>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</si>
  <si>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</si>
  <si>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</si>
  <si>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</si>
  <si>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</si>
  <si>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</si>
  <si>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</si>
  <si>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</si>
  <si>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</si>
  <si>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</si>
  <si>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</si>
  <si>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</si>
  <si>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</si>
  <si>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</si>
  <si>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</si>
  <si>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</si>
  <si>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</si>
  <si>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</si>
  <si>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</si>
  <si>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</si>
  <si>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</si>
  <si>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</si>
  <si>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</si>
  <si>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</si>
  <si>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</si>
  <si>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</si>
  <si>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</si>
  <si>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</si>
  <si>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</si>
  <si>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</si>
  <si>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</si>
  <si>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</si>
  <si>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</si>
  <si>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</si>
  <si>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</si>
  <si>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</si>
  <si>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</si>
  <si>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</si>
  <si>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</si>
  <si>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</si>
  <si>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</si>
  <si>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</si>
  <si>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</si>
  <si>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</si>
  <si>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</si>
  <si>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</si>
  <si>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</si>
  <si>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</si>
  <si>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</si>
  <si>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</si>
  <si>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</si>
  <si>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</si>
  <si>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</si>
  <si>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</si>
  <si>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</si>
  <si>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</si>
  <si>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</si>
  <si>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</si>
  <si>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</si>
  <si>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</si>
  <si>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</si>
  <si>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</si>
  <si>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</si>
  <si>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</si>
  <si>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</si>
  <si>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</si>
  <si>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</si>
  <si>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</si>
  <si>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</si>
  <si>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</si>
  <si>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</si>
  <si>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</si>
  <si>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</si>
  <si>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</si>
  <si>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</si>
  <si>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</si>
  <si>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</si>
  <si>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</si>
  <si>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</si>
  <si>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</si>
  <si>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</si>
  <si>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</si>
  <si>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</si>
  <si>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</si>
  <si>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</si>
  <si>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</si>
  <si>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</si>
  <si>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</si>
  <si>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</si>
  <si>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</si>
  <si>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</si>
  <si>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</si>
  <si>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</si>
  <si>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</si>
  <si>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</si>
  <si>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</si>
  <si>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</si>
  <si>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</si>
  <si>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</si>
  <si>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</si>
  <si>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</si>
  <si>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</si>
  <si>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</si>
  <si>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</si>
  <si>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</si>
  <si>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</si>
  <si>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</si>
  <si>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</si>
  <si>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</si>
  <si>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</si>
  <si>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</si>
  <si>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</si>
  <si>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</si>
  <si>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</si>
  <si>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</si>
  <si>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</si>
  <si>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</si>
  <si>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</si>
  <si>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</si>
  <si>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</si>
  <si>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</si>
  <si>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</si>
  <si>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</si>
  <si>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</si>
  <si>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</si>
  <si>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</si>
  <si>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</si>
  <si>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</si>
  <si>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</si>
  <si>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</si>
  <si>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</si>
  <si>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</si>
  <si>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</si>
  <si>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</si>
  <si>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</si>
  <si>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</si>
  <si>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</si>
  <si>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</si>
  <si>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</si>
  <si>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</si>
  <si>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</si>
  <si>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</si>
  <si>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</si>
  <si>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</si>
  <si>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</si>
  <si>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</si>
  <si>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</si>
  <si>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</si>
  <si>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</si>
  <si>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</si>
  <si>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</si>
  <si>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</si>
  <si>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</si>
  <si>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</si>
  <si>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</si>
  <si>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</si>
  <si>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</si>
  <si>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</si>
  <si>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</si>
  <si>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</si>
  <si>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</si>
  <si>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</si>
  <si>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</si>
  <si>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</si>
  <si>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</si>
  <si>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</si>
  <si>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</si>
  <si>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</si>
  <si>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</si>
  <si>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</si>
  <si>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</si>
  <si>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</si>
  <si>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</si>
  <si>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</si>
  <si>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</si>
  <si>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</si>
  <si>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</si>
  <si>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</si>
  <si>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</si>
  <si>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</si>
  <si>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</si>
  <si>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</si>
  <si>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</si>
  <si>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</si>
  <si>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</si>
  <si>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</si>
  <si>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</si>
  <si>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</si>
  <si>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</si>
  <si>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</si>
  <si>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</si>
  <si>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</si>
  <si>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</si>
  <si>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</si>
  <si>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</si>
  <si>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</si>
  <si>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</si>
  <si>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</si>
  <si>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</si>
  <si>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</si>
  <si>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</si>
  <si>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</si>
  <si>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</si>
  <si>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</si>
  <si>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</si>
  <si>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</si>
  <si>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</si>
  <si>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</si>
  <si>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</si>
  <si>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</si>
  <si>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</si>
  <si>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</si>
  <si>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</si>
  <si>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</si>
  <si>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</si>
  <si>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</si>
  <si>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</si>
  <si>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</si>
  <si>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</si>
  <si>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</si>
  <si>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</si>
  <si>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</si>
  <si>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</si>
  <si>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</si>
  <si>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</si>
  <si>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</si>
  <si>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</si>
  <si>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</si>
  <si>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</si>
  <si>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</si>
  <si>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</si>
  <si>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</si>
  <si>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</si>
  <si>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</si>
  <si>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</si>
  <si>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</si>
  <si>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</si>
  <si>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</si>
  <si>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</si>
  <si>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</si>
  <si>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</si>
  <si>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</si>
  <si>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</si>
  <si>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</si>
  <si>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</si>
  <si>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</si>
  <si>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</si>
  <si>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</si>
  <si>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</si>
  <si>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</si>
  <si>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</si>
  <si>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</si>
  <si>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</si>
  <si>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</si>
  <si>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</si>
  <si>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</si>
  <si>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</si>
  <si>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</si>
  <si>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</si>
  <si>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</si>
  <si>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</si>
  <si>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</si>
  <si>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</si>
  <si>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</si>
  <si>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</si>
  <si>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</si>
  <si>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</si>
  <si>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</si>
  <si>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</si>
  <si>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</si>
  <si>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</si>
  <si>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</si>
  <si>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</si>
  <si>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</si>
  <si>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</si>
  <si>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</si>
  <si>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</si>
  <si>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</si>
  <si>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</si>
  <si>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</si>
  <si>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</si>
  <si>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</si>
  <si>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</si>
  <si>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</si>
  <si>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</si>
  <si>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</si>
  <si>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</si>
  <si>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</si>
  <si>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</si>
  <si>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</si>
  <si>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</si>
  <si>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</si>
  <si>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</si>
  <si>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</si>
  <si>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</si>
  <si>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</si>
  <si>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</si>
  <si>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</si>
  <si>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</si>
  <si>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</si>
  <si>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</si>
  <si>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</si>
  <si>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</si>
  <si>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</si>
  <si>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</si>
  <si>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</si>
  <si>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</si>
  <si>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</si>
  <si>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</si>
  <si>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</si>
  <si>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</si>
  <si>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</si>
  <si>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</si>
  <si>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</si>
  <si>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</si>
  <si>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</si>
  <si>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</si>
  <si>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</si>
  <si>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</si>
  <si>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</si>
  <si>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</si>
  <si>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</si>
  <si>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</si>
  <si>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</si>
  <si>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</si>
  <si>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</si>
  <si>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</si>
  <si>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</si>
  <si>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</si>
  <si>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</si>
  <si>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</si>
  <si>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</si>
  <si>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</si>
  <si>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</si>
  <si>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</si>
  <si>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</si>
  <si>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</si>
  <si>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</si>
  <si>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</si>
  <si>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</si>
  <si>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</si>
  <si>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</si>
  <si>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</si>
  <si>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</si>
  <si>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</si>
  <si>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</si>
  <si>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</si>
  <si>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</si>
  <si>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</si>
  <si>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</si>
  <si>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</si>
  <si>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</si>
  <si>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</si>
  <si>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</si>
  <si>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</si>
  <si>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</si>
  <si>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</si>
  <si>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</si>
  <si>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</si>
  <si>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</si>
  <si>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</si>
  <si>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</si>
  <si>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</si>
  <si>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</si>
  <si>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</si>
  <si>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</si>
  <si>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</si>
  <si>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</si>
  <si>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</si>
  <si>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</si>
  <si>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</si>
  <si>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</si>
  <si>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</si>
  <si>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</si>
  <si>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</si>
  <si>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</si>
  <si>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</si>
  <si>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</si>
  <si>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</si>
  <si>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</si>
  <si>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</si>
  <si>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</si>
  <si>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</si>
  <si>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</si>
  <si>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</si>
  <si>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</si>
  <si>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</si>
  <si>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</si>
  <si>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</si>
  <si>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</si>
  <si>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</si>
  <si>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</si>
  <si>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</si>
  <si>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</si>
  <si>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</si>
  <si>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</si>
  <si>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</si>
  <si>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</si>
  <si>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</si>
  <si>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</si>
  <si>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</si>
  <si>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</si>
  <si>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</si>
  <si>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</si>
  <si>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</si>
  <si>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</si>
  <si>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</si>
  <si>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</si>
  <si>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</si>
  <si>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</si>
  <si>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</si>
  <si>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</si>
  <si>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</si>
  <si>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</si>
  <si>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</si>
  <si>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</si>
  <si>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</si>
  <si>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</si>
  <si>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</si>
  <si>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</si>
  <si>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</si>
  <si>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</si>
  <si>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</si>
  <si>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</si>
  <si>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</si>
  <si>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</si>
  <si>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</si>
  <si>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</si>
  <si>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</si>
  <si>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</si>
  <si>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</si>
  <si>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</si>
  <si>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</si>
  <si>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</si>
  <si>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</si>
  <si>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</si>
  <si>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</si>
  <si>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</si>
  <si>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</si>
  <si>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</si>
  <si>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</si>
  <si>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</si>
  <si>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</si>
  <si>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</si>
  <si>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</si>
  <si>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</si>
  <si>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</si>
  <si>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</si>
  <si>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</si>
  <si>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</si>
  <si>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</si>
  <si>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</si>
  <si>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</si>
  <si>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</si>
  <si>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</si>
  <si>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</si>
  <si>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</si>
  <si>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</si>
  <si>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</si>
  <si>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</si>
  <si>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</si>
  <si>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</si>
  <si>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</si>
  <si>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</si>
  <si>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</si>
  <si>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</si>
  <si>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</si>
  <si>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</si>
  <si>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</si>
  <si>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</si>
  <si>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</si>
  <si>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</si>
  <si>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</si>
  <si>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</si>
  <si>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</si>
  <si>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</si>
  <si>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</si>
  <si>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</si>
  <si>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</si>
  <si>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</si>
  <si>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</si>
  <si>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</si>
  <si>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</si>
  <si>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</si>
  <si>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</si>
  <si>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</si>
  <si>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</si>
  <si>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</si>
  <si>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</si>
  <si>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</si>
  <si>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</si>
  <si>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</si>
  <si>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</si>
  <si>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</si>
  <si>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</si>
  <si>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</si>
  <si>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</si>
  <si>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</si>
  <si>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</si>
  <si>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</si>
  <si>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</si>
  <si>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</si>
  <si>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</si>
  <si>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</si>
  <si>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</si>
  <si>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</si>
  <si>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</si>
  <si>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</si>
  <si>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</si>
  <si>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</si>
  <si>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</si>
  <si>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</si>
  <si>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</si>
  <si>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</si>
  <si>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</si>
  <si>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</si>
  <si>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</si>
  <si>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</si>
  <si>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</si>
  <si>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</si>
  <si>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</si>
  <si>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</si>
  <si>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</si>
  <si>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</si>
  <si>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</si>
  <si>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</si>
  <si>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</si>
  <si>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</si>
  <si>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</si>
  <si>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</si>
  <si>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</si>
  <si>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</si>
  <si>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</si>
  <si>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</si>
  <si>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</si>
  <si>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</si>
  <si>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</si>
  <si>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</si>
  <si>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</si>
  <si>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</si>
  <si>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</si>
  <si>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</si>
  <si>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</si>
  <si>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</si>
  <si>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</si>
  <si>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</si>
  <si>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</si>
  <si>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</si>
  <si>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</si>
  <si>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</si>
  <si>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</si>
  <si>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</si>
  <si>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</si>
  <si>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</si>
  <si>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</si>
  <si>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</si>
  <si>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</si>
  <si>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</si>
  <si>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</si>
  <si>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</si>
  <si>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</si>
  <si>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</si>
  <si>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</si>
  <si>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</si>
  <si>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</si>
  <si>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</si>
  <si>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</si>
  <si>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</si>
  <si>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</si>
  <si>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</si>
  <si>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</si>
  <si>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</si>
  <si>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</si>
  <si>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</si>
  <si>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</si>
  <si>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</si>
  <si>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</si>
  <si>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</si>
  <si>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</si>
  <si>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</si>
  <si>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</si>
  <si>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</si>
  <si>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</si>
  <si>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</si>
  <si>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</si>
  <si>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</si>
  <si>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</si>
  <si>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</si>
  <si>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</si>
  <si>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</si>
  <si>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</si>
  <si>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</si>
  <si>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</si>
  <si>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</si>
  <si>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</si>
  <si>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</si>
  <si>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</si>
  <si>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</si>
  <si>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</si>
  <si>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</si>
  <si>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</si>
  <si>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</si>
  <si>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</si>
  <si>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</si>
  <si>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</si>
  <si>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</si>
  <si>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</si>
  <si>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</si>
  <si>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</si>
  <si>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</si>
  <si>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</si>
  <si>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</si>
  <si>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</si>
  <si>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</si>
  <si>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</si>
  <si>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</si>
  <si>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</si>
  <si>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</si>
  <si>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</si>
  <si>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</si>
  <si>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</si>
  <si>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</si>
  <si>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</si>
  <si>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</si>
  <si>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</si>
  <si>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</si>
  <si>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</si>
  <si>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</si>
  <si>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</si>
  <si>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</si>
  <si>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</si>
  <si>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</si>
  <si>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</si>
  <si>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</si>
  <si>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</si>
  <si>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</si>
  <si>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</si>
  <si>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</si>
  <si>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</si>
  <si>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</si>
  <si>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</si>
  <si>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</si>
  <si>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</si>
  <si>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</si>
  <si>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</si>
  <si>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</si>
  <si>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</si>
  <si>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</si>
  <si>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</si>
  <si>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</si>
  <si>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</si>
  <si>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</si>
  <si>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</si>
  <si>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</si>
  <si>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</si>
  <si>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</si>
  <si>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</si>
  <si>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</si>
  <si>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</si>
  <si>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</si>
  <si>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</si>
  <si>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</si>
  <si>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</si>
  <si>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</si>
  <si>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</si>
  <si>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</si>
  <si>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</si>
  <si>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</si>
  <si>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</si>
  <si>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</si>
  <si>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</si>
  <si>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</si>
  <si>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</si>
  <si>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</si>
  <si>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</si>
  <si>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</si>
  <si>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</si>
  <si>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</si>
  <si>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</si>
  <si>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</si>
  <si>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</si>
  <si>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</si>
  <si>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</si>
  <si>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</si>
  <si>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</si>
  <si>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</si>
  <si>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</si>
  <si>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</si>
  <si>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</si>
  <si>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</si>
  <si>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</si>
  <si>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</si>
  <si>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</si>
  <si>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</si>
  <si>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</si>
  <si>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</si>
  <si>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</si>
  <si>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</si>
  <si>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</si>
  <si>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</si>
  <si>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</si>
  <si>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</si>
  <si>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</si>
  <si>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</si>
  <si>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</si>
  <si>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</si>
  <si>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</si>
  <si>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</si>
  <si>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</si>
  <si>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</si>
  <si>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</si>
  <si>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</si>
  <si>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</si>
  <si>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</si>
  <si>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</si>
  <si>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</si>
  <si>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</si>
  <si>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</si>
  <si>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</si>
  <si>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</si>
  <si>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</si>
  <si>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</si>
  <si>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</si>
  <si>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</si>
  <si>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</si>
  <si>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</si>
  <si>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</si>
  <si>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</si>
  <si>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</si>
  <si>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</si>
  <si>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</si>
  <si>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</si>
  <si>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</si>
  <si>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</si>
  <si>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</si>
  <si>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</si>
  <si>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</si>
  <si>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</si>
  <si>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</si>
  <si>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</si>
  <si>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</si>
  <si>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</si>
  <si>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</si>
  <si>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</si>
  <si>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</si>
  <si>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</si>
  <si>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</si>
  <si>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</si>
  <si>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</si>
  <si>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</si>
  <si>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</si>
  <si>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</si>
  <si>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</si>
  <si>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</si>
  <si>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</si>
  <si>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</si>
  <si>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</si>
  <si>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</si>
  <si>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</si>
  <si>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</si>
  <si>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</si>
  <si>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</si>
  <si>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</si>
  <si>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</si>
  <si>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</si>
  <si>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</si>
  <si>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</si>
  <si>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</si>
  <si>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</si>
  <si>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</si>
  <si>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</si>
  <si>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</si>
  <si>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</si>
  <si>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</si>
  <si>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</si>
  <si>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</si>
  <si>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</si>
  <si>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</si>
  <si>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</si>
  <si>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</si>
  <si>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</si>
  <si>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</si>
  <si>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</si>
  <si>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</si>
  <si>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</si>
  <si>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</si>
  <si>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</si>
  <si>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</si>
  <si>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</si>
  <si>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</si>
  <si>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</si>
  <si>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</si>
  <si>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</si>
  <si>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</si>
  <si>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</si>
  <si>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</si>
  <si>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</si>
  <si>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</si>
  <si>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</si>
  <si>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</si>
  <si>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</si>
  <si>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</si>
  <si>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</si>
  <si>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</si>
  <si>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</si>
  <si>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</si>
  <si>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</si>
  <si>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</si>
  <si>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</si>
  <si>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</si>
  <si>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</si>
  <si>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</si>
  <si>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</si>
  <si>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</si>
  <si>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</si>
  <si>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</si>
  <si>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</si>
  <si>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</si>
  <si>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</si>
  <si>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</si>
  <si>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</si>
  <si>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</si>
  <si>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</si>
  <si>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</si>
  <si>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</si>
  <si>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</si>
  <si>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</si>
  <si>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</si>
  <si>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</si>
  <si>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</si>
  <si>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</si>
  <si>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</si>
  <si>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</si>
  <si>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</si>
  <si>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</si>
  <si>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</si>
  <si>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</si>
  <si>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</si>
  <si>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</si>
  <si>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</si>
  <si>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</si>
  <si>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</si>
  <si>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</si>
  <si>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</si>
  <si>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</si>
  <si>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</si>
  <si>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</si>
  <si>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</si>
  <si>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</si>
  <si>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</si>
  <si>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</si>
  <si>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</si>
  <si>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</si>
  <si>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</si>
  <si>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</si>
  <si>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</si>
  <si>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</si>
  <si>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</si>
  <si>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</si>
  <si>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</si>
  <si>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</si>
  <si>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</si>
  <si>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</si>
  <si>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</si>
  <si>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</si>
  <si>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</si>
  <si>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</si>
  <si>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</si>
  <si>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</si>
  <si>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</si>
  <si>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</si>
  <si>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</si>
  <si>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</si>
  <si>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</si>
  <si>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</si>
  <si>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</si>
  <si>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</si>
  <si>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</si>
  <si>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</si>
  <si>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</si>
  <si>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</si>
  <si>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</si>
  <si>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</si>
  <si>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</si>
  <si>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</si>
  <si>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</si>
  <si>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</si>
  <si>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</si>
  <si>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</si>
  <si>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</si>
  <si>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</si>
  <si>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</si>
  <si>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</si>
  <si>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</si>
  <si>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</si>
  <si>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</si>
  <si>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</si>
  <si>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</si>
  <si>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</si>
  <si>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</si>
  <si>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</si>
  <si>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</si>
  <si>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</si>
  <si>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</si>
  <si>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</si>
  <si>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</si>
  <si>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</si>
  <si>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</si>
  <si>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</si>
  <si>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</si>
  <si>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</si>
  <si>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</si>
  <si>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</si>
  <si>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</si>
  <si>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</si>
  <si>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</si>
  <si>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</si>
  <si>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</si>
  <si>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</si>
  <si>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</si>
  <si>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</si>
  <si>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</si>
  <si>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</si>
  <si>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</si>
  <si>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</si>
  <si>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</si>
  <si>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</si>
  <si>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</si>
  <si>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</si>
  <si>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</si>
  <si>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</si>
  <si>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</si>
  <si>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</si>
  <si>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</si>
  <si>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</si>
  <si>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</si>
  <si>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</si>
  <si>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</si>
  <si>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</si>
  <si>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</si>
  <si>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</si>
  <si>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</si>
  <si>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</si>
  <si>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</si>
  <si>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</si>
  <si>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</si>
  <si>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</si>
  <si>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</si>
  <si>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</si>
  <si>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</si>
  <si>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</si>
  <si>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</si>
  <si>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</si>
  <si>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</si>
  <si>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</si>
  <si>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</si>
  <si>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</si>
  <si>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</si>
  <si>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</si>
  <si>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</si>
  <si>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</si>
  <si>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</si>
  <si>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</si>
  <si>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</si>
  <si>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</si>
  <si>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</si>
  <si>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</si>
  <si>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</si>
  <si>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</si>
  <si>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</si>
  <si>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</si>
  <si>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</si>
  <si>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</si>
  <si>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</si>
  <si>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</si>
  <si>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</si>
  <si>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</si>
  <si>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</si>
  <si>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</si>
  <si>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</si>
  <si>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</si>
  <si>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</si>
  <si>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</si>
  <si>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</si>
  <si>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</si>
  <si>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</si>
  <si>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</si>
  <si>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</si>
  <si>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</si>
  <si>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</si>
  <si>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</si>
  <si>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</si>
  <si>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</si>
  <si>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</si>
  <si>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</si>
  <si>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</si>
  <si>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</si>
  <si>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</si>
  <si>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</si>
  <si>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</si>
  <si>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</si>
  <si>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</si>
  <si>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</si>
  <si>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</si>
  <si>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</si>
  <si>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</si>
  <si>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</si>
  <si>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</si>
  <si>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</si>
  <si>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</si>
  <si>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</si>
  <si>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</si>
  <si>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</si>
  <si>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</si>
  <si>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</si>
  <si>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</si>
  <si>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</si>
  <si>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</si>
  <si>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</si>
  <si>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</si>
  <si>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</si>
  <si>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</si>
  <si>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</si>
  <si>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</si>
  <si>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</si>
  <si>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</si>
  <si>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</si>
  <si>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</si>
  <si>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</si>
  <si>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</si>
  <si>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</si>
  <si>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</si>
  <si>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</si>
  <si>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</si>
  <si>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</si>
  <si>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</si>
  <si>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</si>
  <si>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</si>
  <si>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</si>
  <si>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</si>
  <si>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</si>
  <si>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</si>
  <si>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</si>
  <si>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</si>
  <si>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</si>
  <si>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</si>
  <si>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</si>
  <si>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</si>
  <si>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</si>
  <si>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</si>
  <si>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</si>
  <si>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</si>
  <si>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</si>
  <si>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</si>
  <si>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</si>
  <si>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</si>
  <si>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</si>
  <si>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</si>
  <si>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</si>
  <si>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</si>
  <si>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</si>
  <si>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</si>
  <si>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</si>
  <si>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</si>
  <si>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</si>
  <si>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</si>
  <si>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</si>
  <si>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</si>
  <si>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</si>
  <si>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</si>
  <si>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</si>
  <si>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</si>
  <si>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</si>
  <si>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</si>
  <si>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</si>
  <si>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</si>
  <si>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</si>
  <si>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</si>
  <si>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</si>
  <si>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</si>
  <si>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</si>
  <si>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</si>
  <si>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</si>
  <si>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</si>
  <si>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</si>
  <si>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</si>
  <si>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</si>
  <si>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</si>
  <si>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</si>
  <si>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</si>
  <si>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</si>
  <si>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</si>
  <si>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</si>
  <si>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</si>
  <si>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</si>
  <si>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</si>
  <si>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</si>
  <si>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</si>
  <si>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</si>
  <si>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</si>
  <si>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</si>
  <si>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</si>
  <si>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</si>
  <si>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</si>
  <si>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</si>
  <si>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</si>
  <si>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</si>
  <si>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</si>
  <si>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</si>
  <si>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</si>
  <si>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</si>
  <si>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</si>
  <si>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</si>
  <si>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</si>
  <si>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</si>
  <si>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</si>
  <si>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</si>
  <si>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</si>
  <si>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</si>
  <si>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</si>
  <si>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</si>
  <si>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</si>
  <si>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</si>
  <si>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</si>
  <si>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</si>
  <si>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</si>
  <si>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</si>
  <si>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</si>
  <si>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</si>
  <si>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</si>
  <si>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</si>
  <si>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</si>
  <si>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</si>
  <si>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</si>
  <si>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</si>
  <si>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</si>
  <si>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</si>
  <si>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</si>
  <si>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</si>
  <si>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</si>
  <si>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</si>
  <si>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</si>
  <si>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</si>
  <si>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</si>
  <si>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</si>
  <si>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</si>
  <si>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</si>
  <si>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</si>
  <si>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</si>
  <si>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</si>
  <si>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</si>
  <si>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</si>
  <si>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</si>
  <si>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</si>
  <si>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</si>
  <si>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</si>
  <si>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</si>
  <si>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</si>
  <si>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</si>
  <si>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</si>
  <si>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</si>
  <si>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</si>
  <si>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</si>
  <si>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</si>
  <si>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</si>
  <si>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</si>
  <si>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</si>
  <si>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</si>
  <si>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</si>
  <si>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</si>
  <si>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</si>
  <si>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</si>
  <si>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</si>
  <si>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</si>
  <si>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</si>
  <si>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</si>
  <si>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</si>
  <si>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</si>
  <si>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</si>
  <si>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</si>
  <si>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</si>
  <si>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</si>
  <si>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</si>
  <si>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</si>
  <si>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</si>
  <si>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</si>
  <si>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</si>
  <si>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</si>
  <si>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</si>
  <si>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</si>
  <si>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</si>
  <si>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</si>
  <si>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</si>
  <si>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</si>
  <si>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</si>
  <si>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</si>
  <si>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</si>
  <si>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</si>
  <si>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</si>
  <si>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</si>
  <si>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</si>
  <si>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</si>
  <si>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</si>
  <si>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</si>
  <si>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</si>
  <si>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</si>
  <si>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</si>
  <si>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</si>
  <si>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</si>
  <si>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</si>
  <si>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</si>
  <si>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</si>
  <si>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</si>
  <si>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</si>
  <si>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</si>
  <si>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</si>
  <si>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</si>
  <si>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</si>
  <si>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</si>
  <si>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</si>
  <si>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</si>
  <si>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</si>
  <si>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</si>
  <si>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</si>
  <si>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</si>
  <si>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</si>
  <si>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</si>
  <si>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</si>
  <si>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</si>
  <si>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</si>
  <si>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</si>
  <si>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</si>
  <si>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</si>
  <si>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</si>
  <si>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</si>
  <si>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</si>
  <si>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</si>
  <si>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</si>
  <si>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</si>
  <si>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</si>
  <si>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</si>
  <si>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</si>
  <si>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</si>
  <si>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</si>
  <si>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</si>
  <si>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</si>
  <si>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</si>
  <si>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</si>
  <si>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</si>
  <si>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</si>
  <si>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</si>
  <si>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</si>
  <si>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</si>
  <si>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</si>
  <si>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</si>
  <si>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</si>
  <si>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</si>
  <si>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</si>
  <si>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</si>
  <si>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</si>
  <si>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</si>
  <si>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</si>
  <si>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</si>
  <si>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</si>
  <si>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</si>
  <si>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</si>
  <si>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</si>
  <si>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</si>
  <si>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</si>
  <si>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</si>
  <si>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</si>
  <si>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</si>
  <si>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</si>
  <si>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</si>
  <si>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</si>
  <si>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</si>
  <si>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</si>
  <si>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</si>
  <si>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</si>
  <si>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</si>
  <si>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</si>
  <si>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</si>
  <si>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</si>
  <si>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</si>
  <si>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</si>
  <si>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</si>
  <si>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</si>
  <si>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</si>
  <si>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</si>
  <si>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</si>
  <si>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</si>
  <si>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</si>
  <si>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</si>
  <si>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</si>
  <si>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</si>
  <si>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</si>
  <si>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</si>
  <si>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</si>
  <si>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</si>
  <si>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</si>
  <si>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</si>
  <si>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</si>
  <si>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</si>
  <si>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</si>
  <si>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</si>
  <si>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</si>
  <si>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</si>
  <si>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</si>
  <si>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</si>
  <si>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</si>
  <si>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</si>
  <si>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</si>
  <si>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</si>
  <si>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</si>
  <si>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</si>
  <si>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</si>
  <si>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</si>
  <si>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</si>
  <si>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</si>
  <si>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</si>
  <si>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</si>
  <si>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</si>
  <si>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</si>
  <si>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</si>
  <si>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</si>
  <si>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</si>
  <si>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</si>
  <si>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</si>
  <si>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</si>
  <si>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</si>
  <si>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</si>
  <si>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</si>
  <si>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</si>
  <si>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</si>
  <si>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</si>
  <si>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</si>
  <si>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</si>
  <si>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</si>
  <si>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</si>
  <si>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</si>
  <si>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</si>
  <si>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</si>
  <si>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</si>
  <si>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</si>
  <si>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</si>
  <si>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</si>
  <si>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</si>
  <si>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</si>
  <si>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</si>
  <si>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</si>
  <si>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</si>
  <si>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</si>
  <si>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</si>
  <si>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</si>
  <si>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</si>
  <si>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</si>
  <si>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</si>
  <si>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</si>
  <si>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</si>
  <si>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</si>
  <si>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</si>
  <si>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</si>
  <si>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</si>
  <si>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</si>
  <si>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</si>
  <si>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</si>
  <si>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</si>
  <si>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</si>
  <si>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</si>
  <si>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</si>
  <si>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</si>
  <si>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</si>
  <si>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</si>
  <si>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</si>
  <si>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</si>
  <si>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</si>
  <si>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</si>
  <si>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</si>
  <si>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</si>
  <si>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</si>
  <si>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</si>
  <si>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</si>
  <si>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</si>
  <si>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</si>
  <si>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</si>
  <si>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</si>
  <si>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</si>
  <si>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</si>
  <si>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</si>
  <si>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</si>
  <si>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</si>
  <si>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</si>
  <si>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</si>
  <si>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</si>
  <si>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</si>
  <si>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</si>
  <si>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</si>
  <si>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</si>
  <si>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</si>
  <si>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</si>
  <si>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</si>
  <si>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</si>
  <si>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</si>
  <si>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</si>
  <si>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</si>
  <si>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</si>
  <si>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</si>
  <si>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</si>
  <si>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</si>
  <si>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</si>
  <si>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</si>
  <si>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</si>
  <si>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</si>
  <si>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</si>
  <si>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</si>
  <si>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</si>
  <si>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</si>
  <si>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</si>
  <si>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</si>
  <si>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</si>
  <si>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</si>
  <si>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</si>
  <si>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</si>
  <si>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</si>
  <si>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</si>
  <si>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</si>
  <si>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</si>
  <si>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</si>
  <si>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</si>
  <si>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</si>
  <si>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</si>
  <si>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</si>
  <si>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</si>
  <si>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</si>
  <si>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</si>
  <si>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</si>
  <si>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</si>
  <si>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</si>
  <si>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</si>
  <si>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</si>
  <si>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</si>
  <si>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</si>
  <si>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</si>
  <si>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</si>
  <si>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</si>
  <si>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</si>
  <si>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</si>
  <si>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</si>
  <si>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</si>
  <si>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</si>
  <si>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</si>
  <si>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</si>
  <si>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</si>
  <si>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</si>
  <si>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</si>
  <si>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</si>
  <si>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</si>
  <si>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</si>
  <si>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</si>
  <si>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</si>
  <si>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</si>
  <si>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</si>
  <si>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</si>
  <si>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</si>
  <si>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</si>
  <si>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</si>
  <si>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</si>
  <si>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</si>
  <si>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</si>
  <si>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</si>
  <si>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</si>
  <si>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</si>
  <si>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</si>
  <si>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</si>
  <si>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</si>
  <si>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</si>
  <si>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</si>
  <si>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</si>
  <si>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</si>
  <si>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</si>
  <si>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</si>
  <si>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</si>
  <si>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</si>
  <si>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</si>
  <si>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</si>
  <si>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</si>
  <si>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</si>
  <si>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</si>
  <si>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</si>
  <si>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</si>
  <si>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</si>
  <si>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</si>
  <si>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</si>
  <si>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</si>
  <si>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</si>
  <si>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</si>
  <si>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</si>
  <si>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</si>
  <si>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</si>
  <si>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</si>
  <si>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</si>
  <si>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</si>
  <si>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</si>
  <si>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</si>
  <si>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</si>
  <si>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</si>
  <si>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</si>
  <si>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</si>
  <si>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</si>
  <si>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</si>
  <si>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</si>
  <si>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</si>
  <si>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</si>
  <si>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</si>
  <si>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</si>
  <si>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</si>
  <si>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</si>
  <si>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</si>
  <si>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</si>
  <si>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</si>
  <si>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</si>
  <si>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</si>
  <si>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</si>
  <si>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</si>
  <si>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</si>
  <si>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</si>
  <si>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</si>
  <si>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</si>
  <si>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</si>
  <si>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</si>
  <si>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</si>
  <si>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</si>
  <si>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</si>
  <si>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</si>
  <si>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</si>
  <si>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</si>
  <si>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</si>
  <si>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</si>
  <si>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</si>
  <si>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</si>
  <si>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</si>
  <si>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</si>
  <si>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</si>
  <si>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</si>
  <si>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</si>
  <si>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</si>
  <si>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</si>
  <si>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</si>
  <si>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</si>
  <si>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</si>
  <si>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</si>
  <si>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</si>
  <si>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</si>
  <si>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</si>
  <si>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</si>
  <si>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</si>
  <si>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</si>
  <si>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</si>
  <si>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</si>
  <si>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</si>
  <si>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</si>
  <si>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</si>
  <si>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</si>
  <si>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</si>
  <si>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</si>
  <si>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</si>
  <si>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</si>
  <si>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</si>
  <si>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</si>
  <si>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</si>
  <si>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</si>
  <si>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</si>
  <si>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</si>
  <si>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</si>
  <si>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</si>
  <si>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</si>
  <si>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</si>
  <si>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</si>
  <si>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</si>
  <si>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</si>
  <si>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</si>
  <si>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</si>
  <si>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</si>
  <si>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</si>
  <si>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</si>
  <si>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</si>
  <si>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</si>
  <si>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</si>
  <si>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</si>
  <si>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</si>
  <si>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</si>
  <si>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</si>
  <si>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</si>
  <si>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</si>
  <si>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</si>
  <si>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</si>
  <si>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</si>
  <si>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</si>
  <si>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</si>
  <si>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</si>
  <si>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</si>
  <si>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</si>
  <si>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</si>
  <si>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</si>
  <si>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</si>
  <si>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</si>
  <si>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</si>
  <si>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</si>
  <si>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</si>
  <si>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</si>
  <si>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</si>
  <si>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</si>
  <si>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</si>
  <si>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</si>
  <si>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</si>
  <si>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</si>
  <si>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</si>
  <si>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</si>
  <si>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</si>
  <si>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</si>
  <si>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</si>
  <si>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</si>
  <si>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</si>
  <si>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</si>
  <si>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</si>
  <si>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</si>
  <si>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</si>
  <si>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</si>
  <si>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</si>
  <si>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</si>
  <si>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</si>
  <si>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</si>
  <si>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</si>
  <si>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</si>
  <si>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</si>
  <si>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</si>
  <si>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</si>
  <si>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</si>
  <si>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</si>
  <si>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</si>
  <si>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</si>
  <si>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</si>
  <si>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</si>
  <si>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</si>
  <si>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</si>
  <si>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</si>
  <si>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</si>
  <si>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</si>
  <si>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</si>
  <si>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</si>
  <si>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</si>
  <si>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</si>
  <si>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</si>
  <si>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</si>
  <si>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</si>
  <si>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</si>
  <si>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</si>
  <si>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</si>
  <si>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</si>
  <si>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</si>
  <si>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</si>
  <si>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</si>
  <si>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</si>
  <si>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</si>
  <si>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</si>
  <si>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</si>
  <si>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</si>
  <si>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</si>
  <si>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</si>
  <si>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</si>
  <si>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</si>
  <si>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</si>
  <si>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</si>
  <si>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</si>
  <si>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</si>
  <si>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</si>
  <si>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</si>
  <si>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</si>
  <si>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</si>
  <si>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</si>
  <si>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</si>
  <si>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</si>
  <si>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</si>
  <si>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</si>
  <si>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</si>
  <si>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</si>
  <si>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</si>
  <si>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</si>
  <si>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</si>
  <si>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</si>
  <si>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</si>
  <si>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</si>
  <si>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</si>
  <si>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</si>
  <si>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</si>
  <si>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</si>
  <si>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</si>
  <si>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</si>
  <si>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</si>
  <si>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</si>
  <si>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</si>
  <si>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</si>
  <si>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</si>
  <si>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</si>
  <si>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</si>
  <si>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</si>
  <si>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</si>
  <si>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</si>
  <si>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</si>
  <si>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</si>
  <si>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</si>
  <si>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</si>
  <si>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</si>
  <si>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</si>
  <si>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</si>
  <si>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</si>
  <si>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</si>
  <si>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</si>
  <si>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</si>
  <si>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</si>
  <si>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</si>
  <si>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</si>
  <si>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</si>
  <si>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</si>
  <si>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</si>
  <si>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</si>
  <si>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</si>
  <si>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</si>
  <si>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</si>
  <si>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</si>
  <si>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</si>
  <si>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</si>
  <si>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</si>
  <si>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</si>
  <si>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</si>
  <si>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</si>
  <si>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</si>
  <si>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</si>
  <si>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</si>
  <si>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</si>
  <si>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</si>
  <si>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</si>
  <si>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</si>
  <si>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</si>
  <si>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</si>
  <si>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</si>
  <si>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</si>
  <si>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</si>
  <si>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</si>
  <si>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</si>
  <si>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</si>
  <si>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</si>
  <si>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</si>
  <si>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</si>
  <si>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</si>
  <si>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</si>
  <si>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</si>
  <si>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</si>
  <si>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</si>
  <si>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</si>
  <si>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</si>
  <si>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</si>
  <si>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</si>
  <si>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</si>
  <si>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</si>
  <si>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</si>
  <si>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</si>
  <si>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</si>
  <si>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</si>
  <si>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</si>
  <si>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</si>
  <si>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</si>
  <si>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</si>
  <si>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</si>
  <si>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</si>
  <si>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</si>
  <si>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</si>
  <si>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</si>
  <si>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</si>
  <si>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</si>
  <si>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</si>
  <si>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</si>
  <si>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</si>
  <si>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</si>
  <si>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</si>
  <si>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</si>
  <si>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</si>
  <si>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</si>
  <si>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</si>
  <si>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</si>
  <si>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</si>
  <si>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</si>
  <si>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</si>
  <si>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</si>
  <si>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</si>
  <si>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</si>
  <si>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</si>
  <si>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</si>
  <si>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</si>
  <si>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</si>
  <si>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</si>
  <si>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</si>
  <si>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</si>
  <si>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</si>
  <si>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</si>
  <si>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</si>
  <si>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</si>
  <si>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</si>
  <si>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</si>
  <si>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</si>
  <si>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</si>
  <si>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</si>
  <si>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</si>
  <si>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</si>
  <si>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</si>
  <si>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</si>
  <si>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</si>
  <si>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</si>
  <si>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</si>
  <si>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</si>
  <si>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</si>
  <si>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</si>
  <si>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</si>
  <si>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</si>
  <si>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</si>
  <si>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</si>
  <si>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</si>
  <si>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</si>
  <si>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</si>
  <si>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</si>
  <si>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</si>
  <si>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</si>
  <si>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</si>
  <si>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</si>
  <si>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</si>
  <si>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</si>
  <si>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</si>
  <si>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</si>
  <si>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</si>
  <si>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</si>
  <si>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</si>
  <si>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</si>
  <si>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</si>
  <si>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</si>
  <si>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</si>
  <si>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</si>
  <si>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</si>
  <si>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</si>
  <si>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</si>
  <si>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</si>
  <si>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</si>
  <si>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</si>
  <si>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</si>
  <si>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</si>
  <si>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</si>
  <si>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</si>
  <si>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</si>
  <si>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</si>
  <si>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</si>
  <si>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</si>
  <si>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</si>
  <si>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</si>
  <si>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</si>
  <si>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</si>
  <si>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</si>
  <si>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</si>
  <si>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</si>
  <si>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</si>
  <si>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</si>
  <si>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</si>
  <si>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</si>
  <si>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</si>
  <si>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</si>
  <si>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</si>
  <si>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</si>
  <si>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</si>
  <si>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</si>
  <si>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</si>
  <si>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</si>
  <si>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</si>
  <si>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</si>
  <si>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</si>
  <si>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</si>
  <si>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</si>
  <si>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</si>
  <si>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</si>
  <si>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</si>
  <si>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</si>
  <si>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</si>
  <si>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</si>
  <si>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</si>
  <si>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</si>
  <si>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</si>
  <si>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</si>
  <si>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</si>
  <si>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</si>
  <si>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</si>
  <si>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</si>
  <si>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</si>
  <si>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</si>
  <si>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</si>
  <si>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</si>
  <si>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</si>
  <si>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</si>
  <si>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</si>
  <si>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</si>
  <si>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</si>
  <si>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</si>
  <si>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</si>
  <si>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</si>
  <si>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</si>
  <si>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</si>
  <si>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</si>
  <si>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</si>
  <si>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</si>
  <si>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</si>
  <si>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</si>
  <si>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</si>
  <si>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</si>
  <si>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</si>
  <si>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</si>
  <si>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</si>
  <si>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</si>
  <si>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</si>
  <si>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</si>
  <si>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</si>
  <si>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</si>
  <si>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</si>
  <si>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</si>
  <si>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</si>
  <si>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</si>
  <si>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</si>
  <si>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</si>
  <si>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</si>
  <si>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</si>
  <si>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</si>
  <si>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</si>
  <si>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</si>
  <si>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</si>
  <si>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</si>
  <si>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</si>
  <si>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</si>
  <si>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</si>
  <si>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</si>
  <si>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</si>
  <si>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</si>
  <si>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</si>
  <si>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</si>
  <si>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</si>
  <si>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</si>
  <si>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</si>
  <si>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</si>
  <si>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</si>
  <si>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</si>
  <si>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</si>
  <si>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</si>
  <si>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</si>
  <si>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</si>
  <si>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</si>
  <si>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</si>
  <si>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</si>
  <si>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</si>
  <si>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</si>
  <si>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</si>
  <si>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</si>
  <si>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</si>
  <si>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</si>
  <si>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</si>
  <si>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</si>
  <si>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</si>
  <si>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</si>
  <si>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</si>
  <si>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</si>
  <si>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</si>
  <si>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</si>
  <si>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</si>
  <si>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</si>
  <si>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</si>
  <si>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</si>
  <si>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</si>
  <si>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</si>
  <si>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</si>
  <si>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</si>
  <si>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</si>
  <si>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</si>
  <si>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</si>
  <si>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</si>
  <si>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</si>
  <si>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</si>
  <si>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</si>
  <si>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</si>
  <si>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</si>
  <si>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</si>
  <si>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</si>
  <si>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</si>
  <si>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</si>
  <si>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</si>
  <si>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</si>
  <si>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</si>
  <si>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</si>
  <si>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</si>
  <si>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</si>
  <si>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</si>
  <si>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</si>
  <si>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</si>
  <si>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</si>
  <si>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</si>
  <si>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</si>
  <si>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</si>
  <si>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</si>
  <si>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</si>
  <si>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</si>
  <si>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</si>
  <si>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</si>
  <si>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</si>
  <si>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</si>
  <si>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</si>
  <si>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</si>
  <si>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</si>
  <si>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</si>
  <si>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</si>
  <si>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</si>
  <si>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</si>
  <si>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</si>
  <si>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</si>
  <si>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</si>
  <si>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</si>
  <si>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</si>
  <si>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</si>
  <si>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</si>
  <si>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</si>
  <si>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</si>
  <si>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</si>
  <si>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</si>
  <si>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</si>
  <si>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</si>
  <si>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</si>
  <si>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</si>
  <si>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</si>
  <si>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</si>
  <si>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</si>
  <si>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</si>
  <si>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</si>
  <si>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</si>
  <si>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</si>
  <si>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</si>
  <si>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</si>
  <si>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</si>
  <si>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</si>
  <si>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</si>
  <si>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</si>
  <si>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</si>
  <si>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</si>
  <si>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</si>
  <si>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</si>
  <si>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</si>
  <si>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</si>
  <si>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</si>
  <si>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</si>
  <si>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</si>
  <si>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</si>
  <si>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</si>
  <si>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</si>
  <si>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</si>
  <si>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</si>
  <si>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</si>
  <si>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</si>
  <si>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</si>
  <si>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</si>
  <si>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</si>
  <si>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</si>
  <si>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</si>
  <si>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</si>
  <si>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</si>
  <si>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</si>
  <si>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</si>
  <si>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</si>
  <si>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</si>
  <si>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</si>
  <si>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</si>
  <si>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</si>
  <si>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</si>
  <si>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</si>
  <si>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</si>
  <si>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</si>
  <si>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</si>
  <si>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</si>
  <si>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</si>
  <si>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</si>
  <si>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</si>
  <si>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</si>
  <si>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</si>
  <si>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</si>
  <si>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</si>
  <si>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</si>
  <si>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</si>
  <si>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</si>
  <si>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</si>
  <si>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</si>
  <si>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</si>
  <si>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</si>
  <si>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</si>
  <si>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</si>
  <si>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</si>
  <si>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</si>
  <si>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</si>
  <si>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</si>
  <si>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</si>
  <si>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</si>
  <si>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</si>
  <si>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</si>
  <si>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</si>
  <si>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</si>
  <si>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</si>
  <si>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</si>
  <si>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</si>
  <si>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</si>
  <si>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</si>
  <si>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</si>
  <si>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</si>
  <si>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</si>
  <si>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</si>
  <si>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</si>
  <si>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</si>
  <si>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</si>
  <si>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</si>
  <si>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</si>
  <si>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</si>
  <si>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</si>
  <si>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</si>
  <si>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</si>
  <si>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</si>
  <si>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</si>
  <si>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</si>
  <si>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</si>
  <si>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</si>
  <si>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</si>
  <si>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</si>
  <si>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</si>
  <si>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</si>
  <si>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</si>
  <si>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</si>
  <si>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</si>
  <si>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</si>
  <si>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</si>
  <si>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</si>
  <si>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</si>
  <si>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</si>
  <si>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</si>
  <si>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</si>
  <si>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</si>
  <si>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</si>
  <si>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</si>
  <si>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</si>
  <si>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</si>
  <si>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</si>
  <si>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</si>
  <si>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</si>
  <si>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</si>
  <si>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</si>
  <si>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</si>
  <si>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</si>
  <si>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</si>
  <si>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</si>
  <si>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</si>
  <si>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</si>
  <si>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</si>
  <si>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</si>
  <si>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</si>
  <si>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</si>
  <si>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</si>
  <si>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</si>
  <si>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</si>
  <si>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</si>
  <si>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</si>
  <si>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</si>
  <si>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</si>
  <si>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</si>
  <si>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</si>
  <si>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</si>
  <si>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</si>
  <si>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</si>
  <si>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</si>
  <si>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</si>
  <si>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</si>
  <si>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</si>
  <si>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</si>
  <si>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</si>
  <si>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</si>
  <si>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</si>
  <si>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</si>
  <si>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</si>
  <si>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</si>
  <si>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</si>
  <si>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</si>
  <si>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</si>
  <si>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</si>
  <si>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</si>
  <si>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</si>
  <si>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</si>
  <si>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</si>
  <si>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</si>
  <si>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</si>
  <si>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</si>
  <si>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</si>
  <si>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</si>
  <si>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</si>
  <si>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</si>
  <si>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</si>
  <si>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</si>
  <si>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</si>
  <si>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</si>
  <si>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</si>
  <si>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</si>
  <si>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</si>
  <si>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</si>
  <si>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</si>
  <si>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</si>
  <si>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</si>
  <si>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</si>
  <si>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</si>
  <si>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</si>
  <si>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</si>
  <si>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</si>
  <si>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</si>
  <si>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</si>
  <si>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</si>
  <si>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</si>
  <si>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</si>
  <si>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</si>
  <si>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</si>
  <si>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</si>
  <si>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</si>
  <si>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</si>
  <si>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</si>
  <si>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</si>
  <si>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</si>
  <si>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</si>
  <si>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</si>
  <si>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</si>
  <si>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</si>
  <si>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</si>
  <si>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</si>
  <si>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</si>
  <si>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</si>
  <si>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</si>
  <si>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</si>
  <si>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</si>
  <si>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</si>
  <si>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</si>
  <si>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</si>
  <si>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</si>
  <si>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</si>
  <si>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</si>
  <si>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</si>
  <si>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</si>
  <si>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</si>
  <si>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</si>
  <si>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</si>
  <si>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</si>
  <si>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</si>
  <si>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</si>
  <si>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</si>
  <si>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</si>
  <si>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</si>
  <si>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</si>
  <si>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</si>
  <si>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</si>
  <si>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</si>
  <si>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</si>
  <si>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</si>
  <si>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</si>
  <si>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</si>
  <si>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</si>
  <si>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</si>
  <si>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</si>
  <si>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</si>
  <si>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</si>
  <si>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</si>
  <si>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</si>
  <si>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</si>
  <si>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</si>
  <si>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</si>
  <si>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</si>
  <si>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</si>
  <si>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</si>
  <si>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</si>
  <si>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</si>
  <si>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</si>
  <si>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</si>
  <si>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</si>
  <si>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</si>
  <si>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</si>
  <si>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</si>
  <si>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</si>
  <si>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</si>
  <si>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</si>
  <si>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</si>
  <si>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</si>
  <si>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</si>
  <si>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</si>
  <si>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</si>
  <si>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</si>
  <si>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</si>
  <si>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</si>
  <si>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</si>
  <si>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</si>
  <si>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</si>
  <si>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</si>
  <si>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</si>
  <si>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</si>
  <si>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</si>
  <si>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</si>
  <si>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</si>
  <si>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</si>
  <si>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</si>
  <si>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</si>
  <si>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</si>
  <si>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</si>
  <si>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</si>
  <si>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</si>
  <si>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</si>
  <si>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</si>
  <si>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</si>
  <si>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</si>
  <si>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</si>
  <si>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</si>
  <si>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</si>
  <si>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</si>
  <si>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</si>
  <si>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</si>
  <si>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</si>
  <si>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</si>
  <si>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</si>
  <si>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</si>
  <si>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</si>
  <si>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</si>
  <si>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</si>
  <si>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</si>
  <si>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</si>
  <si>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</si>
  <si>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</si>
  <si>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</si>
  <si>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</si>
  <si>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</si>
  <si>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</si>
  <si>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</si>
  <si>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</si>
  <si>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</si>
  <si>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</si>
  <si>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</si>
  <si>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</si>
  <si>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</si>
  <si>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</si>
  <si>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</si>
  <si>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</si>
  <si>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</si>
  <si>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</si>
  <si>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</si>
  <si>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</si>
  <si>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</si>
  <si>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</si>
  <si>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</si>
  <si>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</si>
  <si>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</si>
  <si>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</si>
  <si>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</si>
  <si>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</si>
  <si>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</si>
  <si>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</si>
  <si>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</si>
  <si>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</si>
  <si>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</si>
  <si>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</si>
  <si>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</si>
  <si>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</si>
  <si>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</si>
  <si>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</si>
  <si>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</si>
  <si>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</si>
  <si>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</si>
  <si>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</si>
  <si>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</si>
  <si>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</si>
  <si>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</si>
  <si>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</si>
  <si>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</si>
  <si>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</si>
  <si>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</si>
  <si>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</si>
  <si>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</si>
  <si>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</si>
  <si>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</si>
  <si>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</si>
  <si>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</si>
  <si>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</si>
  <si>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</si>
  <si>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</si>
  <si>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</si>
  <si>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</si>
  <si>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</si>
  <si>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</si>
  <si>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</si>
  <si>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</si>
  <si>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</si>
  <si>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</si>
  <si>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</si>
  <si>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</si>
  <si>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</si>
  <si>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</si>
  <si>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</si>
  <si>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</si>
  <si>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</si>
  <si>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</si>
  <si>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</si>
  <si>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</si>
  <si>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</si>
  <si>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</si>
  <si>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</si>
  <si>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</si>
  <si>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</si>
  <si>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</si>
  <si>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</si>
  <si>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</si>
  <si>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</si>
  <si>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</si>
  <si>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</si>
  <si>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</si>
  <si>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</si>
  <si>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</si>
  <si>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</si>
  <si>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</si>
  <si>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</si>
  <si>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</si>
  <si>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</si>
  <si>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</si>
  <si>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</si>
  <si>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</si>
  <si>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</si>
  <si>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</si>
  <si>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</si>
  <si>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</si>
  <si>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</si>
  <si>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</si>
  <si>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</si>
  <si>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</si>
  <si>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</si>
  <si>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</si>
  <si>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</si>
  <si>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</si>
  <si>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</si>
  <si>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</si>
  <si>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</si>
  <si>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</si>
  <si>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</si>
  <si>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</si>
  <si>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</si>
  <si>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</si>
  <si>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</si>
  <si>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</si>
  <si>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</si>
  <si>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</si>
  <si>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</si>
  <si>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</si>
  <si>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</si>
  <si>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</si>
  <si>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</si>
  <si>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</si>
  <si>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</si>
  <si>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</si>
  <si>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</si>
  <si>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</si>
  <si>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</si>
  <si>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</si>
  <si>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</si>
  <si>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</si>
  <si>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</si>
  <si>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</si>
  <si>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</si>
  <si>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</si>
  <si>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</si>
  <si>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</si>
  <si>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</si>
  <si>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</si>
  <si>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</si>
  <si>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</si>
  <si>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</si>
  <si>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</si>
  <si>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</si>
  <si>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</si>
  <si>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</si>
  <si>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</si>
  <si>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</si>
  <si>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</si>
  <si>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</si>
  <si>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</si>
  <si>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</si>
  <si>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</si>
  <si>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</si>
  <si>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</si>
  <si>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</si>
  <si>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</si>
  <si>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</si>
  <si>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</si>
  <si>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</si>
  <si>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</si>
  <si>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</si>
  <si>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</si>
  <si>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</si>
  <si>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</si>
  <si>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</si>
  <si>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</si>
  <si>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</si>
  <si>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</si>
  <si>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</si>
  <si>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</si>
  <si>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</si>
  <si>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</si>
  <si>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</si>
  <si>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</si>
  <si>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</si>
  <si>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</si>
  <si>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</si>
  <si>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</si>
  <si>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</si>
  <si>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</si>
  <si>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</si>
  <si>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</si>
  <si>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</si>
  <si>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</si>
  <si>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</si>
  <si>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</si>
  <si>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</si>
  <si>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</si>
  <si>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</si>
  <si>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</si>
  <si>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</si>
  <si>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</si>
  <si>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</si>
  <si>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</si>
  <si>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</si>
  <si>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</si>
  <si>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</si>
  <si>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</si>
  <si>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</si>
  <si>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</si>
  <si>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</si>
  <si>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</si>
  <si>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</si>
  <si>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</si>
  <si>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</si>
  <si>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</si>
  <si>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</si>
  <si>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</si>
  <si>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</si>
  <si>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</si>
  <si>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</si>
  <si>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</si>
  <si>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</si>
  <si>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</si>
  <si>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</si>
  <si>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</si>
  <si>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</si>
  <si>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</si>
  <si>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</si>
  <si>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</si>
  <si>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</si>
  <si>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</si>
  <si>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</si>
  <si>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</si>
  <si>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</si>
  <si>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</si>
  <si>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</si>
  <si>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</si>
  <si>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</si>
  <si>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</si>
  <si>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</si>
  <si>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</si>
  <si>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</si>
  <si>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</si>
  <si>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</si>
  <si>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</si>
  <si>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</si>
  <si>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</si>
  <si>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</si>
  <si>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</si>
  <si>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</si>
  <si>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</si>
  <si>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</si>
  <si>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</si>
  <si>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</si>
  <si>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</si>
  <si>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</si>
  <si>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</si>
  <si>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</si>
  <si>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</si>
  <si>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</si>
  <si>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</si>
  <si>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</si>
  <si>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</si>
  <si>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</si>
  <si>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</si>
  <si>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</si>
  <si>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</si>
  <si>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</si>
  <si>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</si>
  <si>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</si>
  <si>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</si>
  <si>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</si>
  <si>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</si>
  <si>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</si>
  <si>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</si>
  <si>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</si>
  <si>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</si>
  <si>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</si>
  <si>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</si>
  <si>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</si>
  <si>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</si>
  <si>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</si>
  <si>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</si>
  <si>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</si>
  <si>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</si>
  <si>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</si>
  <si>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</si>
  <si>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</si>
  <si>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</si>
  <si>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</si>
  <si>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</si>
  <si>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</si>
  <si>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</si>
  <si>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</si>
  <si>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</si>
  <si>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</si>
  <si>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</si>
  <si>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</si>
  <si>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</si>
  <si>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</si>
  <si>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</si>
  <si>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</si>
  <si>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</si>
  <si>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</si>
  <si>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</si>
  <si>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</si>
  <si>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</si>
  <si>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</si>
  <si>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</si>
  <si>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</si>
  <si>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</si>
  <si>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</si>
  <si>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</si>
  <si>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</si>
  <si>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</si>
  <si>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</si>
  <si>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</si>
  <si>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</si>
  <si>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</si>
  <si>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</si>
  <si>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</si>
  <si>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</si>
  <si>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</si>
  <si>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</si>
  <si>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</si>
  <si>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</si>
  <si>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</si>
  <si>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</si>
  <si>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</si>
  <si>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</si>
  <si>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</si>
  <si>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</si>
  <si>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</si>
  <si>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</si>
  <si>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</si>
  <si>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</si>
  <si>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</si>
  <si>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</si>
  <si>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</si>
  <si>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</si>
  <si>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</si>
  <si>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</si>
  <si>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</si>
  <si>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</si>
  <si>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</si>
  <si>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</si>
  <si>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</si>
  <si>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</si>
  <si>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</si>
  <si>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</si>
  <si>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</si>
  <si>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</si>
  <si>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</si>
  <si>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</si>
  <si>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</si>
  <si>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</si>
  <si>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</si>
  <si>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</si>
  <si>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</si>
  <si>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</si>
  <si>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</si>
  <si>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</si>
  <si>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</si>
  <si>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</si>
  <si>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</si>
  <si>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</si>
  <si>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</si>
  <si>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</si>
  <si>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</si>
  <si>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</si>
  <si>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</si>
  <si>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</si>
  <si>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</si>
  <si>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</si>
  <si>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</si>
  <si>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</si>
  <si>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</si>
  <si>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</si>
  <si>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</si>
  <si>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</si>
  <si>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</si>
  <si>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</si>
  <si>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</si>
  <si>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</si>
  <si>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</si>
  <si>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</si>
  <si>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</si>
  <si>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</si>
  <si>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</si>
  <si>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</si>
  <si>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</si>
  <si>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</si>
  <si>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</si>
  <si>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</si>
  <si>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</si>
  <si>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</si>
  <si>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</si>
  <si>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</si>
  <si>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</si>
  <si>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</si>
  <si>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</si>
  <si>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</si>
  <si>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</si>
  <si>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</si>
  <si>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</si>
  <si>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</si>
  <si>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</si>
  <si>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</si>
  <si>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</si>
  <si>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</si>
  <si>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</si>
  <si>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</si>
  <si>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</si>
  <si>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</si>
  <si>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</si>
  <si>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</si>
  <si>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</si>
  <si>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</si>
  <si>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</si>
  <si>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</si>
  <si>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</si>
  <si>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</si>
  <si>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</si>
  <si>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</si>
  <si>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</si>
  <si>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</si>
  <si>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</si>
  <si>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</si>
  <si>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</si>
  <si>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</si>
  <si>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</si>
  <si>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</si>
  <si>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</si>
  <si>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</si>
  <si>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</si>
  <si>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</si>
  <si>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</si>
  <si>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</si>
  <si>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</si>
  <si>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</si>
  <si>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</si>
  <si>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</si>
  <si>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</si>
  <si>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</si>
  <si>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</si>
  <si>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</si>
  <si>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</si>
  <si>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</si>
  <si>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</si>
  <si>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</si>
  <si>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</si>
  <si>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</si>
  <si>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</si>
  <si>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</si>
  <si>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</si>
  <si>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</si>
  <si>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</si>
  <si>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</si>
  <si>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</si>
  <si>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</si>
  <si>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</si>
  <si>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</si>
  <si>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</si>
  <si>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</si>
  <si>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</si>
  <si>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</si>
  <si>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</si>
  <si>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</si>
  <si>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</si>
  <si>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</si>
  <si>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</si>
  <si>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</si>
  <si>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</si>
  <si>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</si>
  <si>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</si>
  <si>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</si>
  <si>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</si>
  <si>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</si>
  <si>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</si>
  <si>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</si>
  <si>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</si>
  <si>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</si>
  <si>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</si>
  <si>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</si>
  <si>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</si>
  <si>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</si>
  <si>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</si>
  <si>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</si>
  <si>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</si>
  <si>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</si>
  <si>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</si>
  <si>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</si>
  <si>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</si>
  <si>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</si>
  <si>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</si>
  <si>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</si>
  <si>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</si>
  <si>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</si>
  <si>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</si>
  <si>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</si>
  <si>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</si>
  <si>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</si>
  <si>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</si>
  <si>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</si>
  <si>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</si>
  <si>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</si>
  <si>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</si>
  <si>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</si>
  <si>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</si>
  <si>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</si>
  <si>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</si>
  <si>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</si>
  <si>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</si>
  <si>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</si>
  <si>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</si>
  <si>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</si>
  <si>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</si>
  <si>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</si>
  <si>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</si>
  <si>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</si>
  <si>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</si>
  <si>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</si>
  <si>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</si>
  <si>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</si>
  <si>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</si>
  <si>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</si>
  <si>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</si>
  <si>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</si>
  <si>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</si>
  <si>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</si>
  <si>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</si>
  <si>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</si>
  <si>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</si>
  <si>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</si>
  <si>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</si>
  <si>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</si>
  <si>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</si>
  <si>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</si>
  <si>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</si>
  <si>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</si>
  <si>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</si>
  <si>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</si>
  <si>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</si>
  <si>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</si>
  <si>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</si>
  <si>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</si>
  <si>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</si>
  <si>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</si>
  <si>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</si>
  <si>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</si>
  <si>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</si>
  <si>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</si>
  <si>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</si>
  <si>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</si>
  <si>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</si>
  <si>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</si>
  <si>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</si>
  <si>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</si>
  <si>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</si>
  <si>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</si>
  <si>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</si>
  <si>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</si>
  <si>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</si>
  <si>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</si>
  <si>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</si>
  <si>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</si>
  <si>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</si>
  <si>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</si>
  <si>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</si>
  <si>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</si>
  <si>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</si>
  <si>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</si>
  <si>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</si>
  <si>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</si>
  <si>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</si>
  <si>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</si>
  <si>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</si>
  <si>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</si>
  <si>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</si>
  <si>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</si>
  <si>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</si>
  <si>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</si>
  <si>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</si>
  <si>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</si>
  <si>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</si>
  <si>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</si>
  <si>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</si>
  <si>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</si>
  <si>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</si>
  <si>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</si>
  <si>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</si>
  <si>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</si>
  <si>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</si>
  <si>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</si>
  <si>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</si>
  <si>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</si>
  <si>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</si>
  <si>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</si>
  <si>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</si>
  <si>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</si>
  <si>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</si>
  <si>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</si>
  <si>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</si>
  <si>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</si>
  <si>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</si>
  <si>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</si>
  <si>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</si>
  <si>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</si>
  <si>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</si>
  <si>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</si>
  <si>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</si>
  <si>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</si>
  <si>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</si>
  <si>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</si>
  <si>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</si>
  <si>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</si>
  <si>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</si>
  <si>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</si>
  <si>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</si>
  <si>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</si>
  <si>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</si>
  <si>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</si>
  <si>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</si>
  <si>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</si>
  <si>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</si>
  <si>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</si>
  <si>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</si>
  <si>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</si>
  <si>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</si>
  <si>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</si>
  <si>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</si>
  <si>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</si>
  <si>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</si>
  <si>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</si>
  <si>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</si>
  <si>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</si>
  <si>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</si>
  <si>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</si>
  <si>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</si>
  <si>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</si>
  <si>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</si>
  <si>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</si>
  <si>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</si>
  <si>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</si>
  <si>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</si>
  <si>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</si>
  <si>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</si>
  <si>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</si>
  <si>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</si>
  <si>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</si>
  <si>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</si>
  <si>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</si>
  <si>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</si>
  <si>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</si>
  <si>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</si>
  <si>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</si>
  <si>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</si>
  <si>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</si>
  <si>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</si>
  <si>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</si>
  <si>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</si>
  <si>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</si>
  <si>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</si>
  <si>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</si>
  <si>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</si>
  <si>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</si>
  <si>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</si>
  <si>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</si>
  <si>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</si>
  <si>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</si>
  <si>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</si>
  <si>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</si>
  <si>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</si>
  <si>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</si>
  <si>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</si>
  <si>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</si>
  <si>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</si>
  <si>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</si>
  <si>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</si>
  <si>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</si>
  <si>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</si>
  <si>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</si>
  <si>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</si>
  <si>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</si>
  <si>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</si>
  <si>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</si>
  <si>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</si>
  <si>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</si>
  <si>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</si>
  <si>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</si>
  <si>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</si>
  <si>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</si>
  <si>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</si>
  <si>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</si>
  <si>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</si>
  <si>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</si>
  <si>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</si>
  <si>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</si>
  <si>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</si>
  <si>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</si>
  <si>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</si>
  <si>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</si>
  <si>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</si>
  <si>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</si>
  <si>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</si>
  <si>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</si>
  <si>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</si>
  <si>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</si>
  <si>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</si>
  <si>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</si>
  <si>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</si>
  <si>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</si>
  <si>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</si>
  <si>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</si>
  <si>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</si>
  <si>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</si>
  <si>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</si>
  <si>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</si>
  <si>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</si>
  <si>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</si>
  <si>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</si>
  <si>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</si>
  <si>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</si>
  <si>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</si>
  <si>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</si>
  <si>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</si>
  <si>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</si>
  <si>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</si>
  <si>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</si>
  <si>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</si>
  <si>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</si>
  <si>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</si>
  <si>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</si>
  <si>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</si>
  <si>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</si>
  <si>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</si>
  <si>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</si>
  <si>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</si>
  <si>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</si>
  <si>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</si>
  <si>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</si>
  <si>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</si>
  <si>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</si>
  <si>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</si>
  <si>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</si>
  <si>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</si>
  <si>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</si>
  <si>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</si>
  <si>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</si>
  <si>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</si>
  <si>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</si>
  <si>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</si>
  <si>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</si>
  <si>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</si>
  <si>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</si>
  <si>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</si>
  <si>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</si>
  <si>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</si>
  <si>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</si>
  <si>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</si>
  <si>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</si>
  <si>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</si>
  <si>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</si>
  <si>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</si>
  <si>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</si>
  <si>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</si>
  <si>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</si>
  <si>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</si>
  <si>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</si>
  <si>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</si>
  <si>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</si>
  <si>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</si>
  <si>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</si>
  <si>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</si>
  <si>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</si>
  <si>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</si>
  <si>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</si>
  <si>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</si>
  <si>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</si>
  <si>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</si>
  <si>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</si>
  <si>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</si>
  <si>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</si>
  <si>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</si>
  <si>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</si>
  <si>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</si>
  <si>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</si>
  <si>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</si>
  <si>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</si>
  <si>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</si>
  <si>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</si>
  <si>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</si>
  <si>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</si>
  <si>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</si>
  <si>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</si>
  <si>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</si>
  <si>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</si>
  <si>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</si>
  <si>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</si>
  <si>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</si>
  <si>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</si>
  <si>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</si>
  <si>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</si>
  <si>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</si>
  <si>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</si>
  <si>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</si>
  <si>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</si>
  <si>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</si>
  <si>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</si>
  <si>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</si>
  <si>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</si>
  <si>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</si>
  <si>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</si>
  <si>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</si>
  <si>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</si>
  <si>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</si>
  <si>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</si>
  <si>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</si>
  <si>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</si>
  <si>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</si>
  <si>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</si>
  <si>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</si>
  <si>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</si>
  <si>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</si>
  <si>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</si>
  <si>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</si>
  <si>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</si>
  <si>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</si>
  <si>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</si>
  <si>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</si>
  <si>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</si>
  <si>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</si>
  <si>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</si>
  <si>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</si>
  <si>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</si>
  <si>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</si>
  <si>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</si>
  <si>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</si>
  <si>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</si>
  <si>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</si>
  <si>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</si>
  <si>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</si>
  <si>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</si>
  <si>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</si>
  <si>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</si>
  <si>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</si>
  <si>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</si>
  <si>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</si>
  <si>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</si>
  <si>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</si>
  <si>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</si>
  <si>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</si>
  <si>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</si>
  <si>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</si>
  <si>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</si>
  <si>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</si>
  <si>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</si>
  <si>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</si>
  <si>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</si>
  <si>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</si>
  <si>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</si>
  <si>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</si>
  <si>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</si>
  <si>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</si>
  <si>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</si>
  <si>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</si>
  <si>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</si>
  <si>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</si>
  <si>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</si>
  <si>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</si>
  <si>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</si>
  <si>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</si>
  <si>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</si>
  <si>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</si>
  <si>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</si>
  <si>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</si>
  <si>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</si>
  <si>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</si>
  <si>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</si>
  <si>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</si>
  <si>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</si>
  <si>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</si>
  <si>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</si>
  <si>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</si>
  <si>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</si>
  <si>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</si>
  <si>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</si>
  <si>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</si>
  <si>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</si>
  <si>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</si>
  <si>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</si>
  <si>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</si>
  <si>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</si>
  <si>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</si>
  <si>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</si>
  <si>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</si>
  <si>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</si>
  <si>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</si>
  <si>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</si>
  <si>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</si>
  <si>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</si>
  <si>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</si>
  <si>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</si>
  <si>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</si>
  <si>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</si>
  <si>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</si>
  <si>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</si>
  <si>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</si>
  <si>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</si>
  <si>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</si>
  <si>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</si>
  <si>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</si>
  <si>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</si>
  <si>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</si>
  <si>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</si>
  <si>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</si>
  <si>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</si>
  <si>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</si>
  <si>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</si>
  <si>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</si>
  <si>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</si>
  <si>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</si>
  <si>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</si>
  <si>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</si>
  <si>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</si>
  <si>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</si>
  <si>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</si>
  <si>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</si>
  <si>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</si>
  <si>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</si>
  <si>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</si>
  <si>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</si>
  <si>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</si>
  <si>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</si>
  <si>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</si>
  <si>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</si>
  <si>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</si>
  <si>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</si>
  <si>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</si>
  <si>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</si>
  <si>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</si>
  <si>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</si>
  <si>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</si>
  <si>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</si>
  <si>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</si>
  <si>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</si>
  <si>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</si>
  <si>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</si>
  <si>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</si>
  <si>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</si>
  <si>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</si>
  <si>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</si>
  <si>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</si>
  <si>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</si>
  <si>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</si>
  <si>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</si>
  <si>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</si>
  <si>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</si>
  <si>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</si>
  <si>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</si>
  <si>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</si>
  <si>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</si>
  <si>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</si>
  <si>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</si>
  <si>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</si>
  <si>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</si>
  <si>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</si>
  <si>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</si>
  <si>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</si>
  <si>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</si>
  <si>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</si>
  <si>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</si>
  <si>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</si>
  <si>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</si>
  <si>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</si>
  <si>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</si>
  <si>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</si>
  <si>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</si>
  <si>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</si>
  <si>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</si>
  <si>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</si>
  <si>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</si>
  <si>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</si>
  <si>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</si>
  <si>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</si>
  <si>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</si>
  <si>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</si>
  <si>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</si>
  <si>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</si>
  <si>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</si>
  <si>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</si>
  <si>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</si>
  <si>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</si>
  <si>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</si>
  <si>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</si>
  <si>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</si>
  <si>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</si>
  <si>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</si>
  <si>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</si>
  <si>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</si>
  <si>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</si>
  <si>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</si>
  <si>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</si>
  <si>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</si>
  <si>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</si>
  <si>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</si>
  <si>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</si>
  <si>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</si>
  <si>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</si>
  <si>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</si>
  <si>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</si>
  <si>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</si>
  <si>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</si>
  <si>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</si>
  <si>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</si>
  <si>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</si>
  <si>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</si>
  <si>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</si>
  <si>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</si>
  <si>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</si>
  <si>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</si>
  <si>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</si>
  <si>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</si>
  <si>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</si>
  <si>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</si>
  <si>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</si>
  <si>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</si>
  <si>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</si>
  <si>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</si>
  <si>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</si>
  <si>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</si>
  <si>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</si>
  <si>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</si>
  <si>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</si>
  <si>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</si>
  <si>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</si>
  <si>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</si>
  <si>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</si>
  <si>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</si>
  <si>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</si>
  <si>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</si>
  <si>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</si>
  <si>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</si>
  <si>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</si>
  <si>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</si>
  <si>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</si>
  <si>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</si>
  <si>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</si>
  <si>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</si>
  <si>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</si>
  <si>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</si>
  <si>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</si>
  <si>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</si>
  <si>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</si>
  <si>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</si>
  <si>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</si>
  <si>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</si>
  <si>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</si>
  <si>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</si>
  <si>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</si>
  <si>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</si>
  <si>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</si>
  <si>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</si>
  <si>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</si>
  <si>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</si>
  <si>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</si>
  <si>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</si>
  <si>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</si>
  <si>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</si>
  <si>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</si>
  <si>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</si>
  <si>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</si>
  <si>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</si>
  <si>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</si>
  <si>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</si>
  <si>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</si>
  <si>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</si>
  <si>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</si>
  <si>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</si>
  <si>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</si>
  <si>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</si>
  <si>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</si>
  <si>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</si>
  <si>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</si>
  <si>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</si>
  <si>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</si>
  <si>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</si>
  <si>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</si>
  <si>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</si>
  <si>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</si>
  <si>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</si>
  <si>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</si>
  <si>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</si>
  <si>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</si>
  <si>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</si>
  <si>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</si>
  <si>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</si>
  <si>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</si>
  <si>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</si>
  <si>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</si>
  <si>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</si>
  <si>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</si>
  <si>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</si>
  <si>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</si>
  <si>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</si>
  <si>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</si>
  <si>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</si>
  <si>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</si>
  <si>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</si>
  <si>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</si>
  <si>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</si>
  <si>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</si>
  <si>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</si>
  <si>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</si>
  <si>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</si>
  <si>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</si>
  <si>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</si>
  <si>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</si>
  <si>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</si>
  <si>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</si>
  <si>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</si>
  <si>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</si>
  <si>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</si>
  <si>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</si>
  <si>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</si>
  <si>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</si>
  <si>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</si>
  <si>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</si>
  <si>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</si>
  <si>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</si>
  <si>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</si>
  <si>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</si>
  <si>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</si>
  <si>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</si>
  <si>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</si>
  <si>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</si>
  <si>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</si>
  <si>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</si>
  <si>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</si>
  <si>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</si>
  <si>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</si>
  <si>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</si>
  <si>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</si>
  <si>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</si>
  <si>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</si>
  <si>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</si>
  <si>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</si>
  <si>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</si>
  <si>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</si>
  <si>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</si>
  <si>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</si>
  <si>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</si>
  <si>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</si>
  <si>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</si>
  <si>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</si>
  <si>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</si>
  <si>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</si>
  <si>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</si>
  <si>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</si>
  <si>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</si>
  <si>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</si>
  <si>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</si>
  <si>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</si>
  <si>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</si>
  <si>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</si>
  <si>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</si>
  <si>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</si>
  <si>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</si>
  <si>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</si>
  <si>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</si>
  <si>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</si>
  <si>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</si>
  <si>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</si>
  <si>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</si>
  <si>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</si>
  <si>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</si>
  <si>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</si>
  <si>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</si>
  <si>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</si>
  <si>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</si>
  <si>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</si>
  <si>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</si>
  <si>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</si>
  <si>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</si>
  <si>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</si>
  <si>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</si>
  <si>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</si>
  <si>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</si>
  <si>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</si>
  <si>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</si>
  <si>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</si>
  <si>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</si>
  <si>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</si>
  <si>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</si>
  <si>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</si>
  <si>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</si>
  <si>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</si>
  <si>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</si>
  <si>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</si>
  <si>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</si>
  <si>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</si>
  <si>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</si>
  <si>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</si>
  <si>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</si>
  <si>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</si>
  <si>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</si>
  <si>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</si>
  <si>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</si>
  <si>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</si>
  <si>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</si>
  <si>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</si>
  <si>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</si>
  <si>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</si>
  <si>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</si>
  <si>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</si>
  <si>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</si>
  <si>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</si>
  <si>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</si>
  <si>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</si>
  <si>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</si>
  <si>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</si>
  <si>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</si>
  <si>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</si>
  <si>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</si>
  <si>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</si>
  <si>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</si>
  <si>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</si>
  <si>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</si>
  <si>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</si>
  <si>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</si>
  <si>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</si>
  <si>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</si>
  <si>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</si>
  <si>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</si>
  <si>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</si>
  <si>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</si>
  <si>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</si>
  <si>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</si>
  <si>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</si>
  <si>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</si>
  <si>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</si>
  <si>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</si>
  <si>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</si>
  <si>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</si>
  <si>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</si>
  <si>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</si>
  <si>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</si>
  <si>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</si>
  <si>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</si>
  <si>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</si>
  <si>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</si>
  <si>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</si>
  <si>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</si>
  <si>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</si>
  <si>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</si>
  <si>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</si>
  <si>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</si>
  <si>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</si>
  <si>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</si>
  <si>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</si>
  <si>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</si>
  <si>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</si>
  <si>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</si>
  <si>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</si>
  <si>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</si>
  <si>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</si>
  <si>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</si>
  <si>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</si>
  <si>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</si>
  <si>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</si>
  <si>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</si>
  <si>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</si>
  <si>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</si>
  <si>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</si>
  <si>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</si>
  <si>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</si>
  <si>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</si>
  <si>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</si>
  <si>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</si>
  <si>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</si>
  <si>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</si>
  <si>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</si>
  <si>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</si>
  <si>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</si>
  <si>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</si>
  <si>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</si>
  <si>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</si>
  <si>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</si>
  <si>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</si>
  <si>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</si>
  <si>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</si>
  <si>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</si>
  <si>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</si>
  <si>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</si>
  <si>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</si>
  <si>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</si>
  <si>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</si>
  <si>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</si>
  <si>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</si>
  <si>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</si>
  <si>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</si>
  <si>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</si>
  <si>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</si>
  <si>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</si>
  <si>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</si>
  <si>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</si>
  <si>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</si>
  <si>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</si>
  <si>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</si>
  <si>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</si>
  <si>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</si>
  <si>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</si>
  <si>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</si>
  <si>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</si>
  <si>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</si>
  <si>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</si>
  <si>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</si>
  <si>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</si>
  <si>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</si>
  <si>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</si>
  <si>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</si>
  <si>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</si>
  <si>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</si>
  <si>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</si>
  <si>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</si>
  <si>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</si>
  <si>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</si>
  <si>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</si>
  <si>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</si>
  <si>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</si>
  <si>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</si>
  <si>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</si>
  <si>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</si>
  <si>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</si>
  <si>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</si>
  <si>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</si>
  <si>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</si>
  <si>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</si>
  <si>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</si>
  <si>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</si>
  <si>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</si>
  <si>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</si>
  <si>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</si>
  <si>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</si>
  <si>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</si>
  <si>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</si>
  <si>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</si>
  <si>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</si>
  <si>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</si>
  <si>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</si>
  <si>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</si>
  <si>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</si>
  <si>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</si>
  <si>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</si>
  <si>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</si>
  <si>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</si>
  <si>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</si>
  <si>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</si>
  <si>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</si>
  <si>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</si>
  <si>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</si>
  <si>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</si>
  <si>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</si>
  <si>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</si>
  <si>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</si>
  <si>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</si>
  <si>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</si>
  <si>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</si>
  <si>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</si>
  <si>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</si>
  <si>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</si>
  <si>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</si>
  <si>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</si>
  <si>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</si>
  <si>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</si>
  <si>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</si>
  <si>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</si>
  <si>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</si>
  <si>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</si>
  <si>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</si>
  <si>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</si>
  <si>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</si>
  <si>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</si>
  <si>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</si>
  <si>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</si>
  <si>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</si>
  <si>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</si>
  <si>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</si>
  <si>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</si>
  <si>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</si>
  <si>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</si>
  <si>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</si>
  <si>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</si>
  <si>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</si>
  <si>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</si>
  <si>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</si>
  <si>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</si>
  <si>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</si>
  <si>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</si>
  <si>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</si>
  <si>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</si>
  <si>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</si>
  <si>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</si>
  <si>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</si>
  <si>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</si>
  <si>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</si>
  <si>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</si>
  <si>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</si>
  <si>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</si>
  <si>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</si>
  <si>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</si>
  <si>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</si>
  <si>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</si>
  <si>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</si>
  <si>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</si>
  <si>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</si>
  <si>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</si>
  <si>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</si>
  <si>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</si>
  <si>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</si>
  <si>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</si>
  <si>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</si>
  <si>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</si>
  <si>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</si>
  <si>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</si>
  <si>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</si>
  <si>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</si>
  <si>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</si>
  <si>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</si>
  <si>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</si>
  <si>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</si>
  <si>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</si>
  <si>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</si>
  <si>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</si>
  <si>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</si>
  <si>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</si>
  <si>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</si>
  <si>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</si>
  <si>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</si>
  <si>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</si>
  <si>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</si>
  <si>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</si>
  <si>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</si>
  <si>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</si>
  <si>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</si>
  <si>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</si>
  <si>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</si>
  <si>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</si>
  <si>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</si>
  <si>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</si>
  <si>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</si>
  <si>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</si>
  <si>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</si>
  <si>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</si>
  <si>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</si>
  <si>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</si>
  <si>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</si>
  <si>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</si>
  <si>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</si>
  <si>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</si>
  <si>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</si>
  <si>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</si>
  <si>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</si>
  <si>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</si>
  <si>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</si>
  <si>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</si>
  <si>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</si>
  <si>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</si>
  <si>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</si>
  <si>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</si>
  <si>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</si>
  <si>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</si>
  <si>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</si>
  <si>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</si>
  <si>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</si>
  <si>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</si>
  <si>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</si>
  <si>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</si>
  <si>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</si>
  <si>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</si>
  <si>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</si>
  <si>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</si>
  <si>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</si>
  <si>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</si>
  <si>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</si>
  <si>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</si>
  <si>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</si>
  <si>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</si>
  <si>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</si>
  <si>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</si>
  <si>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</si>
  <si>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</si>
  <si>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</si>
  <si>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</si>
  <si>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</si>
  <si>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</si>
  <si>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</si>
  <si>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</si>
  <si>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</si>
  <si>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</si>
  <si>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</si>
  <si>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</si>
  <si>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</si>
  <si>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</si>
  <si>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</si>
  <si>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</si>
  <si>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</si>
  <si>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</si>
  <si>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</si>
  <si>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</si>
  <si>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</si>
  <si>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</si>
  <si>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</si>
  <si>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</si>
  <si>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</si>
  <si>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</si>
  <si>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</si>
  <si>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</si>
  <si>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</si>
  <si>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</si>
  <si>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</si>
  <si>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</si>
  <si>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</si>
  <si>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</si>
  <si>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</si>
  <si>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</si>
  <si>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</si>
  <si>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</si>
  <si>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</si>
  <si>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</si>
  <si>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</si>
  <si>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</si>
  <si>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</si>
  <si>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</si>
  <si>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</si>
  <si>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</si>
  <si>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</si>
  <si>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</si>
  <si>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</si>
  <si>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</si>
  <si>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</si>
  <si>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</si>
  <si>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</si>
  <si>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</si>
  <si>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</si>
  <si>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</si>
  <si>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</si>
  <si>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</si>
  <si>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</si>
  <si>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</si>
  <si>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</si>
  <si>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</si>
  <si>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</si>
  <si>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</si>
  <si>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</si>
  <si>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</si>
  <si>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</si>
  <si>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</si>
  <si>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</si>
  <si>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</si>
  <si>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</si>
  <si>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</si>
  <si>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</si>
  <si>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</si>
  <si>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</si>
  <si>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</si>
  <si>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</si>
  <si>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</si>
  <si>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</si>
  <si>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</si>
  <si>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</si>
  <si>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</si>
  <si>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</si>
  <si>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</si>
  <si>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</si>
  <si>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</si>
  <si>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</si>
  <si>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</si>
  <si>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</si>
  <si>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</si>
  <si>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</si>
  <si>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</si>
  <si>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</si>
  <si>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</si>
  <si>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</si>
  <si>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</si>
  <si>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</si>
  <si>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</si>
  <si>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</si>
  <si>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</si>
  <si>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</si>
  <si>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</si>
  <si>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</si>
  <si>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</si>
  <si>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</si>
  <si>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</si>
  <si>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</si>
  <si>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</si>
  <si>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</si>
  <si>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</si>
  <si>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</si>
  <si>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</si>
  <si>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</si>
  <si>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</si>
  <si>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</si>
  <si>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</si>
  <si>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</si>
  <si>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</si>
  <si>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</si>
  <si>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</si>
  <si>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</si>
  <si>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</si>
  <si>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</si>
  <si>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</si>
  <si>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</si>
  <si>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</si>
  <si>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</si>
  <si>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</si>
  <si>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</si>
  <si>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</si>
  <si>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</si>
  <si>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</si>
  <si>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</si>
  <si>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</si>
  <si>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</si>
  <si>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</si>
  <si>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</si>
  <si>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</si>
  <si>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</si>
  <si>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</si>
  <si>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</si>
  <si>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</si>
  <si>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</si>
  <si>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</si>
  <si>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</si>
  <si>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</si>
  <si>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</si>
  <si>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</si>
  <si>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</si>
  <si>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</si>
  <si>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</si>
  <si>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</si>
  <si>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</si>
  <si>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</si>
  <si>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</si>
  <si>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</si>
  <si>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</si>
  <si>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</si>
  <si>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</si>
  <si>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</si>
  <si>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</si>
  <si>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</si>
  <si>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</si>
  <si>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</si>
  <si>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</si>
  <si>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</si>
  <si>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</si>
  <si>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</si>
  <si>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</si>
  <si>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</si>
  <si>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</si>
  <si>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</si>
  <si>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</si>
  <si>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</si>
  <si>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</si>
  <si>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</si>
  <si>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</si>
  <si>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</si>
  <si>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</si>
  <si>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</si>
  <si>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</si>
  <si>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</si>
  <si>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</si>
  <si>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</si>
  <si>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</si>
  <si>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</si>
  <si>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</si>
  <si>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</si>
  <si>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</si>
  <si>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</si>
  <si>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</si>
  <si>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</si>
  <si>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</si>
  <si>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</si>
  <si>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</si>
  <si>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</si>
  <si>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</si>
  <si>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</si>
  <si>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</si>
  <si>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</si>
  <si>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</si>
  <si>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</si>
  <si>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</si>
  <si>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</si>
  <si>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</si>
  <si>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</si>
  <si>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</si>
  <si>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</si>
  <si>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</si>
  <si>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</si>
  <si>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</si>
  <si>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</si>
  <si>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</si>
  <si>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</si>
  <si>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</si>
  <si>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</si>
  <si>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</si>
  <si>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</si>
  <si>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</si>
  <si>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</si>
  <si>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</si>
  <si>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</si>
  <si>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</si>
  <si>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</si>
  <si>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</si>
  <si>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</si>
  <si>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</si>
  <si>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</si>
  <si>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</si>
  <si>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</si>
  <si>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</si>
  <si>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</si>
  <si>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</si>
  <si>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</si>
  <si>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</si>
  <si>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</si>
  <si>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</si>
  <si>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</si>
  <si>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</si>
  <si>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</si>
  <si>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</si>
  <si>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</si>
  <si>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</si>
  <si>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</si>
  <si>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</si>
  <si>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</si>
  <si>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</si>
  <si>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</si>
  <si>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</si>
  <si>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</si>
  <si>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</si>
  <si>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</si>
  <si>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</si>
  <si>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</si>
  <si>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</si>
  <si>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</si>
  <si>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</si>
  <si>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</si>
  <si>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</si>
  <si>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</si>
  <si>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</si>
  <si>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</si>
  <si>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</si>
  <si>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</si>
  <si>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</si>
  <si>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</si>
  <si>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</si>
  <si>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</si>
  <si>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</si>
  <si>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</si>
  <si>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</si>
  <si>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</si>
  <si>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</si>
  <si>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</si>
  <si>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</si>
  <si>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</si>
  <si>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</si>
  <si>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</si>
  <si>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</si>
  <si>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</si>
  <si>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</si>
  <si>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</si>
  <si>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</si>
  <si>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</si>
  <si>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</si>
  <si>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</si>
  <si>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</si>
  <si>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</si>
  <si>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</si>
  <si>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</si>
  <si>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</si>
  <si>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</si>
  <si>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</si>
  <si>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</si>
  <si>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</si>
  <si>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</si>
  <si>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</si>
  <si>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</si>
  <si>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</si>
  <si>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</si>
  <si>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</si>
  <si>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</si>
  <si>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</si>
  <si>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</si>
  <si>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</si>
  <si>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</si>
  <si>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</si>
  <si>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</si>
  <si>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</si>
  <si>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</si>
  <si>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</si>
  <si>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</si>
  <si>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</si>
  <si>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</si>
  <si>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</si>
  <si>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</si>
  <si>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</si>
  <si>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</si>
  <si>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</si>
  <si>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</si>
  <si>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</si>
  <si>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</si>
  <si>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</si>
  <si>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</si>
  <si>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</si>
  <si>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</si>
  <si>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</si>
  <si>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</si>
  <si>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</si>
  <si>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</si>
  <si>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</si>
  <si>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</si>
  <si>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</si>
  <si>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</si>
  <si>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</si>
  <si>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</si>
  <si>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</si>
  <si>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</si>
  <si>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</si>
  <si>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</si>
  <si>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</si>
  <si>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</si>
  <si>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</si>
  <si>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</si>
  <si>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</si>
  <si>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</si>
  <si>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</si>
  <si>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</si>
  <si>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</si>
  <si>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</si>
  <si>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</si>
  <si>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</si>
  <si>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</si>
  <si>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</si>
  <si>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</si>
  <si>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</si>
  <si>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</si>
  <si>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</si>
  <si>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</si>
  <si>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</si>
  <si>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</si>
  <si>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</si>
  <si>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</si>
  <si>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</si>
  <si>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</si>
  <si>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</si>
  <si>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</si>
  <si>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</si>
  <si>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</si>
  <si>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</si>
  <si>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</si>
  <si>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</si>
  <si>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</si>
  <si>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</si>
  <si>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</si>
  <si>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</si>
  <si>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</si>
  <si>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</si>
  <si>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</si>
  <si>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</si>
  <si>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</si>
  <si>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</si>
  <si>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</si>
  <si>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</si>
  <si>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</si>
  <si>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</si>
  <si>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</si>
  <si>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</si>
  <si>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</si>
  <si>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</si>
  <si>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</si>
  <si>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</si>
  <si>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</si>
  <si>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</si>
  <si>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</si>
  <si>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</si>
  <si>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</si>
  <si>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</si>
  <si>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</si>
  <si>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</si>
  <si>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</si>
  <si>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</si>
  <si>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</si>
  <si>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</si>
  <si>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</si>
  <si>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</si>
  <si>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</si>
  <si>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</si>
  <si>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</si>
  <si>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</si>
  <si>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</si>
  <si>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</si>
  <si>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</si>
  <si>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</si>
  <si>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</si>
  <si>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</si>
  <si>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</si>
  <si>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</si>
  <si>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</si>
  <si>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</si>
  <si>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</si>
  <si>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</si>
  <si>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</si>
  <si>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</si>
  <si>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</si>
  <si>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</si>
  <si>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</si>
  <si>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</si>
  <si>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</si>
  <si>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</si>
  <si>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</si>
  <si>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</si>
  <si>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</si>
  <si>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</si>
  <si>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</si>
  <si>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</si>
  <si>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</si>
  <si>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</si>
  <si>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</si>
  <si>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</si>
  <si>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</si>
  <si>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</si>
  <si>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</si>
  <si>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</si>
  <si>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</si>
  <si>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</si>
  <si>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</si>
  <si>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</si>
  <si>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</si>
  <si>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</si>
  <si>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</si>
  <si>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</si>
  <si>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</si>
  <si>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</si>
  <si>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</si>
  <si>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</si>
  <si>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</si>
  <si>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</si>
  <si>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</si>
  <si>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</si>
  <si>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</si>
  <si>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</si>
  <si>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</si>
  <si>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</si>
  <si>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</si>
  <si>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</si>
  <si>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</si>
  <si>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</si>
  <si>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</si>
  <si>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</si>
  <si>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</si>
  <si>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</si>
  <si>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</si>
  <si>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</si>
  <si>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</si>
  <si>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</si>
  <si>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</si>
  <si>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</si>
  <si>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</si>
  <si>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</si>
  <si>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</si>
  <si>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</si>
  <si>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</si>
  <si>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</si>
  <si>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</si>
  <si>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</si>
  <si>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</si>
  <si>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</si>
  <si>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</si>
  <si>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</si>
  <si>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</si>
  <si>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</si>
  <si>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</si>
  <si>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</si>
  <si>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</si>
  <si>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</si>
  <si>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</si>
  <si>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</si>
  <si>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</si>
  <si>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</si>
  <si>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</si>
  <si>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</si>
  <si>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</si>
  <si>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</si>
  <si>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</si>
  <si>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</si>
  <si>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</si>
  <si>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</si>
  <si>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</si>
  <si>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</si>
  <si>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</si>
  <si>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</si>
  <si>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</si>
  <si>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</si>
  <si>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</si>
  <si>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</si>
  <si>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</si>
  <si>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</si>
  <si>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</si>
  <si>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</si>
  <si>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</si>
  <si>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</si>
  <si>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</si>
  <si>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</si>
  <si>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</si>
  <si>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</si>
  <si>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</si>
  <si>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</si>
  <si>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</si>
  <si>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</si>
  <si>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</si>
  <si>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</si>
  <si>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</si>
  <si>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</si>
  <si>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</si>
  <si>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</si>
  <si>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</si>
  <si>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</si>
  <si>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</si>
  <si>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</si>
  <si>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</si>
  <si>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</si>
  <si>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</si>
  <si>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</si>
  <si>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</si>
  <si>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</si>
  <si>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</si>
  <si>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</si>
  <si>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</si>
  <si>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</si>
  <si>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</si>
  <si>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</si>
  <si>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</si>
  <si>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</si>
  <si>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</si>
  <si>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</si>
  <si>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</si>
  <si>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</si>
  <si>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</si>
  <si>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</si>
  <si>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</si>
  <si>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</si>
  <si>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</si>
  <si>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</si>
  <si>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</si>
  <si>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</si>
  <si>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</si>
  <si>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</si>
  <si>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</si>
  <si>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</si>
  <si>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</si>
  <si>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</si>
  <si>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</si>
  <si>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</si>
  <si>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</si>
  <si>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</si>
  <si>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</si>
  <si>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</si>
  <si>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</si>
  <si>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</si>
  <si>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</si>
  <si>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</si>
  <si>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</si>
  <si>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</si>
  <si>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</si>
  <si>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</si>
  <si>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</si>
  <si>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</si>
  <si>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</si>
  <si>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</si>
  <si>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</si>
  <si>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</si>
  <si>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</si>
  <si>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</si>
  <si>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</si>
  <si>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</si>
  <si>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</si>
  <si>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</si>
  <si>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</si>
  <si>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</si>
  <si>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</si>
  <si>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</si>
  <si>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</si>
  <si>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</si>
  <si>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</si>
  <si>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</si>
  <si>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</si>
  <si>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</si>
  <si>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</si>
  <si>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</si>
  <si>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</si>
  <si>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</si>
  <si>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</si>
  <si>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</si>
  <si>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</si>
  <si>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</si>
  <si>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</si>
  <si>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</si>
  <si>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</si>
  <si>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</si>
  <si>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</si>
  <si>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</si>
  <si>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</si>
  <si>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</si>
  <si>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</si>
  <si>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</si>
  <si>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</si>
  <si>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</si>
  <si>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</si>
  <si>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</si>
  <si>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</si>
  <si>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</si>
  <si>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</si>
  <si>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</si>
  <si>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</si>
  <si>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</si>
  <si>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</si>
  <si>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</si>
  <si>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</si>
  <si>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</si>
  <si>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</si>
  <si>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</si>
  <si>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</si>
  <si>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</si>
  <si>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</si>
  <si>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</si>
  <si>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</si>
  <si>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</si>
  <si>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</si>
  <si>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</si>
  <si>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</si>
  <si>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</si>
  <si>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</si>
  <si>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</si>
  <si>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</si>
  <si>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</si>
  <si>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</si>
  <si>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</si>
  <si>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</si>
  <si>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</si>
  <si>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</si>
  <si>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</si>
  <si>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</si>
  <si>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</si>
  <si>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</si>
  <si>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</si>
  <si>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</si>
  <si>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</si>
  <si>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</si>
  <si>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</si>
  <si>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</si>
  <si>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</si>
  <si>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</si>
  <si>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</si>
  <si>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</si>
  <si>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</si>
  <si>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</si>
  <si>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</si>
  <si>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</si>
  <si>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</si>
  <si>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</si>
  <si>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</si>
  <si>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</si>
  <si>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</si>
  <si>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</si>
  <si>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</si>
  <si>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</si>
  <si>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</si>
  <si>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</si>
  <si>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</si>
  <si>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</si>
  <si>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</si>
  <si>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</si>
  <si>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</si>
  <si>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</si>
  <si>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</si>
  <si>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</si>
  <si>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</si>
  <si>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</si>
  <si>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</si>
  <si>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</si>
  <si>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</si>
  <si>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</si>
  <si>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</si>
  <si>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</si>
  <si>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</si>
  <si>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</si>
  <si>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</si>
  <si>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</si>
  <si>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</si>
  <si>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</si>
  <si>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</si>
  <si>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</si>
  <si>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</si>
  <si>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</si>
  <si>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</si>
  <si>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</si>
  <si>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</si>
  <si>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</si>
  <si>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</si>
  <si>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</si>
  <si>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</si>
  <si>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</si>
  <si>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</si>
  <si>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</si>
  <si>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</si>
  <si>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</si>
  <si>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</si>
  <si>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</si>
  <si>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</si>
  <si>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</si>
  <si>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</si>
  <si>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</si>
  <si>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</si>
  <si>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</si>
  <si>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</si>
  <si>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</si>
  <si>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</si>
  <si>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</si>
  <si>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</si>
  <si>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</si>
  <si>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</si>
  <si>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</si>
  <si>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</si>
  <si>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</si>
  <si>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</si>
  <si>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</si>
  <si>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</si>
  <si>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</si>
  <si>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</si>
  <si>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</si>
  <si>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</si>
  <si>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</si>
  <si>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</si>
  <si>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</si>
  <si>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</si>
  <si>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</si>
  <si>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</si>
  <si>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</si>
  <si>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</si>
  <si>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</si>
  <si>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</si>
  <si>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</si>
  <si>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</si>
  <si>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</si>
  <si>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</si>
  <si>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</si>
  <si>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</si>
  <si>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</si>
  <si>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</si>
  <si>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</si>
  <si>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</si>
  <si>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</si>
  <si>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</si>
  <si>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</si>
  <si>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</si>
  <si>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</si>
  <si>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</si>
  <si>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</si>
  <si>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</si>
  <si>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</si>
  <si>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</si>
  <si>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</si>
  <si>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</si>
  <si>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</si>
  <si>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</si>
  <si>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</si>
  <si>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</si>
  <si>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</si>
  <si>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</si>
  <si>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</si>
  <si>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</si>
  <si>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</si>
  <si>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</si>
  <si>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</si>
  <si>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</si>
  <si>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</si>
  <si>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</si>
  <si>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</si>
  <si>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</si>
  <si>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</si>
  <si>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</si>
  <si>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</si>
  <si>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</si>
  <si>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</si>
  <si>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</si>
  <si>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</si>
  <si>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</si>
  <si>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</si>
  <si>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</si>
  <si>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</si>
  <si>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</si>
  <si>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</si>
  <si>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</si>
  <si>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</si>
  <si>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</si>
  <si>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</si>
  <si>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</si>
  <si>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</si>
  <si>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</si>
  <si>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</si>
  <si>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</si>
  <si>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</si>
  <si>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</si>
  <si>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</si>
  <si>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</si>
  <si>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</si>
  <si>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</si>
  <si>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</si>
  <si>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</si>
  <si>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</si>
  <si>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</si>
  <si>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</si>
  <si>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</si>
  <si>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</si>
  <si>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</si>
  <si>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</si>
  <si>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</si>
  <si>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</si>
  <si>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</si>
  <si>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</si>
  <si>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</si>
  <si>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</si>
  <si>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</si>
  <si>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</si>
  <si>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</si>
  <si>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</si>
  <si>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</si>
  <si>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</si>
  <si>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</si>
  <si>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</si>
  <si>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</si>
  <si>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</si>
  <si>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</si>
  <si>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</si>
  <si>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</si>
  <si>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</si>
  <si>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</si>
  <si>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</si>
  <si>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</si>
  <si>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</si>
  <si>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</si>
  <si>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</si>
  <si>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</si>
  <si>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</si>
  <si>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</si>
  <si>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</si>
  <si>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</si>
  <si>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</si>
  <si>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</si>
  <si>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</si>
  <si>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</si>
  <si>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</si>
  <si>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</si>
  <si>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</si>
  <si>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</si>
  <si>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</si>
  <si>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</si>
  <si>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</si>
  <si>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</si>
  <si>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</si>
  <si>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</si>
  <si>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</si>
  <si>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</si>
  <si>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</si>
  <si>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</si>
  <si>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</si>
  <si>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</si>
  <si>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</si>
  <si>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</si>
  <si>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</si>
  <si>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</si>
  <si>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</si>
  <si>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</si>
  <si>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</si>
  <si>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</si>
  <si>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</si>
  <si>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</si>
  <si>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</si>
  <si>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</si>
  <si>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</si>
  <si>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</si>
  <si>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</si>
  <si>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</si>
  <si>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</si>
  <si>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</si>
  <si>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</si>
  <si>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</si>
  <si>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</si>
  <si>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</si>
  <si>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</si>
  <si>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</si>
  <si>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</si>
  <si>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</si>
  <si>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</si>
  <si>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</si>
  <si>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</si>
  <si>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</si>
  <si>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</si>
  <si>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</si>
  <si>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</si>
  <si>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</si>
  <si>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</si>
  <si>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</si>
  <si>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</si>
  <si>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</si>
  <si>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</si>
  <si>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</si>
  <si>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</si>
  <si>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</si>
  <si>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</si>
  <si>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</si>
  <si>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</si>
  <si>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</si>
  <si>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</si>
  <si>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</si>
  <si>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</si>
  <si>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</si>
  <si>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</si>
  <si>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</si>
  <si>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</si>
  <si>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</si>
  <si>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</si>
  <si>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</si>
  <si>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</si>
  <si>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</si>
  <si>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</si>
  <si>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</si>
  <si>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</si>
  <si>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</si>
  <si>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</si>
  <si>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</si>
  <si>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</si>
  <si>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</si>
  <si>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</si>
  <si>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</si>
  <si>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</si>
  <si>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</si>
  <si>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</si>
  <si>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</si>
  <si>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</si>
  <si>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</si>
  <si>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</si>
  <si>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</si>
  <si>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</si>
  <si>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</si>
  <si>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</si>
  <si>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</si>
  <si>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</si>
  <si>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</si>
  <si>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</si>
  <si>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</si>
  <si>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</si>
  <si>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</si>
  <si>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</si>
  <si>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</si>
  <si>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</si>
  <si>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</si>
  <si>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</si>
  <si>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</si>
  <si>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</si>
  <si>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</si>
  <si>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</si>
  <si>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</si>
  <si>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</si>
  <si>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</si>
  <si>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</si>
  <si>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</si>
  <si>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</si>
  <si>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</si>
  <si>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</si>
  <si>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</si>
  <si>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</si>
  <si>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</si>
  <si>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</si>
  <si>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</si>
  <si>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</si>
  <si>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</si>
  <si>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</si>
  <si>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</si>
  <si>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</si>
  <si>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</si>
  <si>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</si>
  <si>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</si>
  <si>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</si>
  <si>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</si>
  <si>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</si>
  <si>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</si>
  <si>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</si>
  <si>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</si>
  <si>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</si>
  <si>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</si>
  <si>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</si>
  <si>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</si>
  <si>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</si>
  <si>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</si>
  <si>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</si>
  <si>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</si>
  <si>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</si>
  <si>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</si>
  <si>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</si>
  <si>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</si>
  <si>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</si>
  <si>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</si>
  <si>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</si>
  <si>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</si>
  <si>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</si>
  <si>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</si>
  <si>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</si>
  <si>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</si>
  <si>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</si>
  <si>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</si>
  <si>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</si>
  <si>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</si>
  <si>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</si>
  <si>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</si>
  <si>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</si>
  <si>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</si>
  <si>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</si>
  <si>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</si>
  <si>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</si>
  <si>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</si>
  <si>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</si>
  <si>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</si>
  <si>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</si>
  <si>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</si>
  <si>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</si>
  <si>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</si>
  <si>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</si>
  <si>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</si>
  <si>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</si>
  <si>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</si>
  <si>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</si>
  <si>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</si>
  <si>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</si>
  <si>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</si>
  <si>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</si>
  <si>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</si>
  <si>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</si>
  <si>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</si>
  <si>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</si>
  <si>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</si>
  <si>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</si>
  <si>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</si>
  <si>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</si>
  <si>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</si>
  <si>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</si>
  <si>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</si>
  <si>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</si>
  <si>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</si>
  <si>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</si>
  <si>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</si>
  <si>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</si>
  <si>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</si>
  <si>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</si>
  <si>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</si>
  <si>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</si>
  <si>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</si>
  <si>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</si>
  <si>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</si>
  <si>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</si>
  <si>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</si>
  <si>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</si>
  <si>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</si>
  <si>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</si>
  <si>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</si>
  <si>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</si>
  <si>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</si>
  <si>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</si>
  <si>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</si>
  <si>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</si>
  <si>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</si>
  <si>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</si>
  <si>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</si>
  <si>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</si>
  <si>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</si>
  <si>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</si>
  <si>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</si>
  <si>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</si>
  <si>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</si>
  <si>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</si>
  <si>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</si>
  <si>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</si>
  <si>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</si>
  <si>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</si>
  <si>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</si>
  <si>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</si>
  <si>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</si>
  <si>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</si>
  <si>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</si>
  <si>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</si>
  <si>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</si>
  <si>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</si>
  <si>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</si>
  <si>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</si>
  <si>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</si>
  <si>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</si>
  <si>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</si>
  <si>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</si>
  <si>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</si>
  <si>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</si>
  <si>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</si>
  <si>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</si>
  <si>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</si>
  <si>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</si>
  <si>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</si>
  <si>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</si>
  <si>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</si>
  <si>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</si>
  <si>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</si>
  <si>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</si>
  <si>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</si>
  <si>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</si>
  <si>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</si>
  <si>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</si>
  <si>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</si>
  <si>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</si>
  <si>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</si>
  <si>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</si>
  <si>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</si>
  <si>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</si>
  <si>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</si>
  <si>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</si>
  <si>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</si>
  <si>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</si>
  <si>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</si>
  <si>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</si>
  <si>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</si>
  <si>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</si>
  <si>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</si>
  <si>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</si>
  <si>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</si>
  <si>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</si>
  <si>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</si>
  <si>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</si>
  <si>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</si>
  <si>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</si>
  <si>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</si>
  <si>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</si>
  <si>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</si>
  <si>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</si>
  <si>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</si>
  <si>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</si>
  <si>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</si>
  <si>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</si>
  <si>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</si>
  <si>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</si>
  <si>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</si>
  <si>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</si>
  <si>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</si>
  <si>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</si>
  <si>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</si>
  <si>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</si>
  <si>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</si>
  <si>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</si>
  <si>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</si>
  <si>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</si>
  <si>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</si>
  <si>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</si>
  <si>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</si>
  <si>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</si>
  <si>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</si>
  <si>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</si>
  <si>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</si>
  <si>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</si>
  <si>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</si>
  <si>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</si>
  <si>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</si>
  <si>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</si>
  <si>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</si>
  <si>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</si>
  <si>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</si>
  <si>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</si>
  <si>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</si>
  <si>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</si>
  <si>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</si>
  <si>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</si>
  <si>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</si>
  <si>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</si>
  <si>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</si>
  <si>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</si>
  <si>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</si>
  <si>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</si>
  <si>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</si>
  <si>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</si>
  <si>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</si>
  <si>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</si>
  <si>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</si>
  <si>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</si>
  <si>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</si>
  <si>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</si>
  <si>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</si>
  <si>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</si>
  <si>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</si>
  <si>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</si>
  <si>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</si>
  <si>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</si>
  <si>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</si>
  <si>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</si>
  <si>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</si>
  <si>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</si>
  <si>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</si>
  <si>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</si>
  <si>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</si>
  <si>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</si>
  <si>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</si>
  <si>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</si>
  <si>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</si>
  <si>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</si>
  <si>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</si>
  <si>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</si>
  <si>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</si>
  <si>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</si>
  <si>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</si>
  <si>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</si>
  <si>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</si>
  <si>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</si>
  <si>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</si>
  <si>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</si>
  <si>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</si>
  <si>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</si>
  <si>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</si>
  <si>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</si>
  <si>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</si>
  <si>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</si>
  <si>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</si>
  <si>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</si>
  <si>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</si>
  <si>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</si>
  <si>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</si>
  <si>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</si>
  <si>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</si>
  <si>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</si>
  <si>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</si>
  <si>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</si>
  <si>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</si>
  <si>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</si>
  <si>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</si>
  <si>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</si>
  <si>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</si>
  <si>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</si>
  <si>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</si>
  <si>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</si>
  <si>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</si>
  <si>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</si>
  <si>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</si>
  <si>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</si>
  <si>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</si>
  <si>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</si>
  <si>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</si>
  <si>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</si>
  <si>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</si>
  <si>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</si>
  <si>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</si>
  <si>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</si>
  <si>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</si>
  <si>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</si>
  <si>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</si>
  <si>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</si>
  <si>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</si>
  <si>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</si>
  <si>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</si>
  <si>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</si>
  <si>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</si>
  <si>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</si>
  <si>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</si>
  <si>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</si>
  <si>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</si>
  <si>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</si>
  <si>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</si>
  <si>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</si>
  <si>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</si>
  <si>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</si>
  <si>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</si>
  <si>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</si>
  <si>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</si>
  <si>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</si>
  <si>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</si>
  <si>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</si>
  <si>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</si>
  <si>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</si>
  <si>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</si>
  <si>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</si>
  <si>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</si>
  <si>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</si>
  <si>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</si>
  <si>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</si>
  <si>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</si>
  <si>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</si>
  <si>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</si>
  <si>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</si>
  <si>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</si>
  <si>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</si>
  <si>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</si>
  <si>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</si>
  <si>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</si>
  <si>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</si>
  <si>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</si>
  <si>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</si>
  <si>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</si>
  <si>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</si>
  <si>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</si>
  <si>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</si>
  <si>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</si>
  <si>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</si>
  <si>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</si>
  <si>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</si>
  <si>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</si>
  <si>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</si>
  <si>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</si>
  <si>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</si>
  <si>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</si>
  <si>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</si>
  <si>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</si>
  <si>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</si>
  <si>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</si>
  <si>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</si>
  <si>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</si>
  <si>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</si>
  <si>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</si>
  <si>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</si>
  <si>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</si>
  <si>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</si>
  <si>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</si>
  <si>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</si>
  <si>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</si>
  <si>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</si>
  <si>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</si>
  <si>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</si>
  <si>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</si>
  <si>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</si>
  <si>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</si>
  <si>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</si>
  <si>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</si>
  <si>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</si>
  <si>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</si>
  <si>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</si>
  <si>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</si>
  <si>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</si>
  <si>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</si>
  <si>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</si>
  <si>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</si>
  <si>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</si>
  <si>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</si>
  <si>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</si>
  <si>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</si>
  <si>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</si>
  <si>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</si>
  <si>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</si>
  <si>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</si>
  <si>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</si>
  <si>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</si>
  <si>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</si>
  <si>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</si>
  <si>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</si>
  <si>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</si>
  <si>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</si>
  <si>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</si>
  <si>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</si>
  <si>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</si>
  <si>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</si>
  <si>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</si>
  <si>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</si>
  <si>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</si>
  <si>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</si>
  <si>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</si>
  <si>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</si>
  <si>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</si>
  <si>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</si>
  <si>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</si>
  <si>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</si>
  <si>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</si>
  <si>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</si>
  <si>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</si>
  <si>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</si>
  <si>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</si>
  <si>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</si>
  <si>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</si>
  <si>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</si>
  <si>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</si>
  <si>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</si>
  <si>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</si>
  <si>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</si>
  <si>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</si>
  <si>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</si>
  <si>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</si>
  <si>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</si>
  <si>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</si>
  <si>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</si>
  <si>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</si>
  <si>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</si>
  <si>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</si>
  <si>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</si>
  <si>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</si>
  <si>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</si>
  <si>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</si>
  <si>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</si>
  <si>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</si>
  <si>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</si>
  <si>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</si>
  <si>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</si>
  <si>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</si>
  <si>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</si>
  <si>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</si>
  <si>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</si>
  <si>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</si>
  <si>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</si>
  <si>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</si>
  <si>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</si>
  <si>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</si>
  <si>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</si>
  <si>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</si>
  <si>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</si>
  <si>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</si>
  <si>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</si>
  <si>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</si>
  <si>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</si>
  <si>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</si>
  <si>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</si>
  <si>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</si>
  <si>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</si>
  <si>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</si>
  <si>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</si>
  <si>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</si>
  <si>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</si>
  <si>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</si>
  <si>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</si>
  <si>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</si>
  <si>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</si>
  <si>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</si>
  <si>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</si>
  <si>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</si>
  <si>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</si>
  <si>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</si>
  <si>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</si>
  <si>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</si>
  <si>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</si>
  <si>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</si>
  <si>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</si>
  <si>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</si>
  <si>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</si>
  <si>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</si>
  <si>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</si>
  <si>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</si>
  <si>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</si>
  <si>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</si>
  <si>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</si>
  <si>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</si>
  <si>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</si>
  <si>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</si>
  <si>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</si>
  <si>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</si>
  <si>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</si>
  <si>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</si>
  <si>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</si>
  <si>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</si>
  <si>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</si>
  <si>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</si>
  <si>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</si>
  <si>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</si>
  <si>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</si>
  <si>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</si>
  <si>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</si>
  <si>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</si>
  <si>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</si>
  <si>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</si>
  <si>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</si>
  <si>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</si>
  <si>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</si>
  <si>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</si>
  <si>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</si>
  <si>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</si>
  <si>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</si>
  <si>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</si>
  <si>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</si>
  <si>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</si>
  <si>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</si>
  <si>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</si>
  <si>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</si>
  <si>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</si>
  <si>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</si>
  <si>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</si>
  <si>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</si>
  <si>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</si>
  <si>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</si>
  <si>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</si>
  <si>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</si>
  <si>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</si>
  <si>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</si>
  <si>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</si>
  <si>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</si>
  <si>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</si>
  <si>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</si>
  <si>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</si>
  <si>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</si>
  <si>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</si>
  <si>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</si>
  <si>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</si>
  <si>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</si>
  <si>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</si>
  <si>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</si>
  <si>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</si>
  <si>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</si>
  <si>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</si>
  <si>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</si>
  <si>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</si>
  <si>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</si>
  <si>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</si>
  <si>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</si>
  <si>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</si>
  <si>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</si>
  <si>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</si>
  <si>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</si>
  <si>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</si>
  <si>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</si>
  <si>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</si>
  <si>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</si>
  <si>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</si>
  <si>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</si>
  <si>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</si>
  <si>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</si>
  <si>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</si>
  <si>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</si>
  <si>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</si>
  <si>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</si>
  <si>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</si>
  <si>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</si>
  <si>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</si>
  <si>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</si>
  <si>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</si>
  <si>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</si>
  <si>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</si>
  <si>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</si>
  <si>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</si>
  <si>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</si>
  <si>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</si>
  <si>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</si>
  <si>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</si>
  <si>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</si>
  <si>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</si>
  <si>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</si>
  <si>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</si>
  <si>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</si>
  <si>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</si>
  <si>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</si>
  <si>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</si>
  <si>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</si>
  <si>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</si>
  <si>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</si>
  <si>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</si>
  <si>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</si>
  <si>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</si>
  <si>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</si>
  <si>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</si>
  <si>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</si>
  <si>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</si>
  <si>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</si>
  <si>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</si>
  <si>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</si>
  <si>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</si>
  <si>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</si>
  <si>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</si>
  <si>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</si>
  <si>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</si>
  <si>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</si>
  <si>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</si>
  <si>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</si>
  <si>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</si>
  <si>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</si>
  <si>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</si>
  <si>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</si>
  <si>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</si>
  <si>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</si>
  <si>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</si>
  <si>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</si>
  <si>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</si>
  <si>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</si>
  <si>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</si>
  <si>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</si>
  <si>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</si>
  <si>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</si>
  <si>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</si>
  <si>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</si>
  <si>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</si>
  <si>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</si>
  <si>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</si>
  <si>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</si>
  <si>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</si>
  <si>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</si>
  <si>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</si>
  <si>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</si>
  <si>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</si>
  <si>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</si>
  <si>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</si>
  <si>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</si>
  <si>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</si>
  <si>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</si>
  <si>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</si>
  <si>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</si>
  <si>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</si>
  <si>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</si>
  <si>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</si>
  <si>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</si>
  <si>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</si>
  <si>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</si>
  <si>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</si>
  <si>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</si>
  <si>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</si>
  <si>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</si>
  <si>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</si>
  <si>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</si>
  <si>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</si>
  <si>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</si>
  <si>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</si>
  <si>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</si>
  <si>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</si>
  <si>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</si>
  <si>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</si>
  <si>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</si>
  <si>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</si>
  <si>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</si>
  <si>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</si>
  <si>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</si>
  <si>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</si>
  <si>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</si>
  <si>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</si>
  <si>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</si>
  <si>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</si>
  <si>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</si>
  <si>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</si>
  <si>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</si>
  <si>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</si>
  <si>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</si>
  <si>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</si>
  <si>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</si>
  <si>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</si>
  <si>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</si>
  <si>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</si>
  <si>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</si>
  <si>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</si>
  <si>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</si>
  <si>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</si>
  <si>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</si>
  <si>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</si>
  <si>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</si>
  <si>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</si>
  <si>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</si>
  <si>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</si>
  <si>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</si>
  <si>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</si>
  <si>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</si>
  <si>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</si>
  <si>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</si>
  <si>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</si>
  <si>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</si>
  <si>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</si>
  <si>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</si>
  <si>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</si>
  <si>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</si>
  <si>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</si>
  <si>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</si>
  <si>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</si>
  <si>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</si>
  <si>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</si>
  <si>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</si>
  <si>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</si>
  <si>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</si>
  <si>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</si>
  <si>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</si>
  <si>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</si>
  <si>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</si>
  <si>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</si>
  <si>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</si>
  <si>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</si>
  <si>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</si>
  <si>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</si>
  <si>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</si>
  <si>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</si>
  <si>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</si>
  <si>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</si>
  <si>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</si>
  <si>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</si>
  <si>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</si>
  <si>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</si>
  <si>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</si>
  <si>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</si>
  <si>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</si>
  <si>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</si>
  <si>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</si>
  <si>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</si>
  <si>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</si>
  <si>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</si>
  <si>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</si>
  <si>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</si>
  <si>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</si>
  <si>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</si>
  <si>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</si>
  <si>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</si>
  <si>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</si>
  <si>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</si>
  <si>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</si>
  <si>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</si>
  <si>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</si>
  <si>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</si>
  <si>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</si>
  <si>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</si>
  <si>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</si>
  <si>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</si>
  <si>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</si>
  <si>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</si>
  <si>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</si>
  <si>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</si>
  <si>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</si>
  <si>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</si>
  <si>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</si>
  <si>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</si>
  <si>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</si>
  <si>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</si>
  <si>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</si>
  <si>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</si>
  <si>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</si>
  <si>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</si>
  <si>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</si>
  <si>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</si>
  <si>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</si>
  <si>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</si>
  <si>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</si>
  <si>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</si>
  <si>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</si>
  <si>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</si>
  <si>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</si>
  <si>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</si>
  <si>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</si>
  <si>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</si>
  <si>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</si>
  <si>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</si>
  <si>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</si>
  <si>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</si>
  <si>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</si>
  <si>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</si>
  <si>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</si>
  <si>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</si>
  <si>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</si>
  <si>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</si>
  <si>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</si>
  <si>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</si>
  <si>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</si>
  <si>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</si>
  <si>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</si>
  <si>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</si>
  <si>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</si>
  <si>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</si>
  <si>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</si>
  <si>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</si>
  <si>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</si>
  <si>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</si>
  <si>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</si>
  <si>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</si>
  <si>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</si>
  <si>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</si>
  <si>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</si>
  <si>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</si>
  <si>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</si>
  <si>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</si>
  <si>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</si>
  <si>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</si>
  <si>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</si>
  <si>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</si>
  <si>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</si>
  <si>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</si>
  <si>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</si>
  <si>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</si>
  <si>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</si>
  <si>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</si>
  <si>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</si>
  <si>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</si>
  <si>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</si>
  <si>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</si>
  <si>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</si>
  <si>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</si>
  <si>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</si>
  <si>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</si>
  <si>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</si>
  <si>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</si>
  <si>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</si>
  <si>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</si>
  <si>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</si>
  <si>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</si>
  <si>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</si>
  <si>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</si>
  <si>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</si>
  <si>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</si>
  <si>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</si>
  <si>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</si>
  <si>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</si>
  <si>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</si>
  <si>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</si>
  <si>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</si>
  <si>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</si>
  <si>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</si>
  <si>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</si>
  <si>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</si>
  <si>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</si>
  <si>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</si>
  <si>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</si>
  <si>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</si>
  <si>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</si>
  <si>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</si>
  <si>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</si>
  <si>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</si>
  <si>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</si>
  <si>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</si>
  <si>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</si>
  <si>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</si>
  <si>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</si>
  <si>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</si>
  <si>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</si>
  <si>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</si>
  <si>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</si>
  <si>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</si>
  <si>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</si>
  <si>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</si>
  <si>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</si>
  <si>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</si>
  <si>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</si>
  <si>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</si>
  <si>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</si>
  <si>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</si>
  <si>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</si>
  <si>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</si>
  <si>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</si>
  <si>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</si>
  <si>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</si>
  <si>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</si>
  <si>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</si>
  <si>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</si>
  <si>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</si>
  <si>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</si>
  <si>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</si>
  <si>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</si>
  <si>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</si>
  <si>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</si>
  <si>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</si>
  <si>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</si>
  <si>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</si>
  <si>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</si>
  <si>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</si>
  <si>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</si>
  <si>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</si>
  <si>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</si>
  <si>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</si>
  <si>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</si>
  <si>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</si>
  <si>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</si>
  <si>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</si>
  <si>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</si>
  <si>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</si>
  <si>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</si>
  <si>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</si>
  <si>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</si>
  <si>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</si>
  <si>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</si>
  <si>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</si>
  <si>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</si>
  <si>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</si>
  <si>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</si>
  <si>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</si>
  <si>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</si>
  <si>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</si>
  <si>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</si>
  <si>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</si>
  <si>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</si>
  <si>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</si>
  <si>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</si>
  <si>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</si>
  <si>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</si>
  <si>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</si>
  <si>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</si>
  <si>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</si>
  <si>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</si>
  <si>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</si>
  <si>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</si>
  <si>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</si>
  <si>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</si>
  <si>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</si>
  <si>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</si>
  <si>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</si>
  <si>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</si>
  <si>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</si>
  <si>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</si>
  <si>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</si>
  <si>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</si>
  <si>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</si>
  <si>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</si>
  <si>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</si>
  <si>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</si>
  <si>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</si>
  <si>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</si>
  <si>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</si>
  <si>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</si>
  <si>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</si>
  <si>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</si>
  <si>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</si>
  <si>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</si>
  <si>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</si>
  <si>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</si>
  <si>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</si>
  <si>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</si>
  <si>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</si>
  <si>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</si>
  <si>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</si>
  <si>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</si>
  <si>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</si>
  <si>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</si>
  <si>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</si>
  <si>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</si>
  <si>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</si>
  <si>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</si>
  <si>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</si>
  <si>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</si>
  <si>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</si>
  <si>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</si>
  <si>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</si>
  <si>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</si>
  <si>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</si>
  <si>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</si>
  <si>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</si>
  <si>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</si>
  <si>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</si>
  <si>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</si>
  <si>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</si>
  <si>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</si>
  <si>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</si>
  <si>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</si>
  <si>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</si>
  <si>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</si>
  <si>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</si>
  <si>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</si>
  <si>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</si>
  <si>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</si>
  <si>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</si>
  <si>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</si>
  <si>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</si>
  <si>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</si>
  <si>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</si>
  <si>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</si>
  <si>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</si>
  <si>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</si>
  <si>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</si>
  <si>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</si>
  <si>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</si>
  <si>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</si>
  <si>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</si>
  <si>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</si>
  <si>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</si>
  <si>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</si>
  <si>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</si>
  <si>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</si>
  <si>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</si>
  <si>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</si>
  <si>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</si>
  <si>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</si>
  <si>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</si>
  <si>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</si>
  <si>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</si>
  <si>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</si>
  <si>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</si>
  <si>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</si>
  <si>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</si>
  <si>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</si>
  <si>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</si>
  <si>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</si>
  <si>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</si>
  <si>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</si>
  <si>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</si>
  <si>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</si>
  <si>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</si>
  <si>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</si>
  <si>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</si>
  <si>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</si>
  <si>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</si>
  <si>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</si>
  <si>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</si>
  <si>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</si>
  <si>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</si>
  <si>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</si>
  <si>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</si>
  <si>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</si>
  <si>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</si>
  <si>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</si>
  <si>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</si>
  <si>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</si>
  <si>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</si>
  <si>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</si>
  <si>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</si>
  <si>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</si>
  <si>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</si>
  <si>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</si>
  <si>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</si>
  <si>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</si>
  <si>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</si>
  <si>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</si>
  <si>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</si>
  <si>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</si>
  <si>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</si>
  <si>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</si>
  <si>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</si>
  <si>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</si>
  <si>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</si>
  <si>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</si>
  <si>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</si>
  <si>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</si>
  <si>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</si>
  <si>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</si>
  <si>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</si>
  <si>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</si>
  <si>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</si>
  <si>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</si>
  <si>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</si>
  <si>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</si>
  <si>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</si>
  <si>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</si>
  <si>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</si>
  <si>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</si>
  <si>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</si>
  <si>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</si>
  <si>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</si>
  <si>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</si>
  <si>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</si>
  <si>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</si>
  <si>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</si>
  <si>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</si>
  <si>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</si>
  <si>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</si>
  <si>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</si>
  <si>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</si>
  <si>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</si>
  <si>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</si>
  <si>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</si>
  <si>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</si>
  <si>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</si>
  <si>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</si>
  <si>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</si>
  <si>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</si>
  <si>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</si>
  <si>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</si>
  <si>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</si>
  <si>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</si>
  <si>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</si>
  <si>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</si>
  <si>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</si>
  <si>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</si>
  <si>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</si>
  <si>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</si>
  <si>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</si>
  <si>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</si>
  <si>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</si>
  <si>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</si>
  <si>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</si>
  <si>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</si>
  <si>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</si>
  <si>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</si>
  <si>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</si>
  <si>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</si>
  <si>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</si>
  <si>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</si>
  <si>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</si>
  <si>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</si>
  <si>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</si>
  <si>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</si>
  <si>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</si>
  <si>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</si>
  <si>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</si>
  <si>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</si>
  <si>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</si>
  <si>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</si>
  <si>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</si>
  <si>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</si>
  <si>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</si>
  <si>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</si>
  <si>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</si>
  <si>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</si>
  <si>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</si>
  <si>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</si>
  <si>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</si>
  <si>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</si>
  <si>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</si>
  <si>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</si>
  <si>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</si>
  <si>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</si>
  <si>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</si>
  <si>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</si>
  <si>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</si>
  <si>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</si>
  <si>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</si>
  <si>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</si>
  <si>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</si>
  <si>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</si>
  <si>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</si>
  <si>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</si>
  <si>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</si>
  <si>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</si>
  <si>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</si>
  <si>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</si>
  <si>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</si>
  <si>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</si>
  <si>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</si>
  <si>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</si>
  <si>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</si>
  <si>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</si>
  <si>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</si>
  <si>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</si>
  <si>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</si>
  <si>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</si>
  <si>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</si>
  <si>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</si>
  <si>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</si>
  <si>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</si>
  <si>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</si>
  <si>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</si>
  <si>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</si>
  <si>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</si>
  <si>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</si>
  <si>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</si>
  <si>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</si>
  <si>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</si>
  <si>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</si>
  <si>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</si>
  <si>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</si>
  <si>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</si>
  <si>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</si>
  <si>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</si>
  <si>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</si>
  <si>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</si>
  <si>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</si>
  <si>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</si>
  <si>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</si>
  <si>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</si>
  <si>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</si>
  <si>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</si>
  <si>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</si>
  <si>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</si>
  <si>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</si>
  <si>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</si>
  <si>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</si>
  <si>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</si>
  <si>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</si>
  <si>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</si>
  <si>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</si>
  <si>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</si>
  <si>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</si>
  <si>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</si>
  <si>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</si>
  <si>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</si>
  <si>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</si>
  <si>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</si>
  <si>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</si>
  <si>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</si>
  <si>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</si>
  <si>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</si>
  <si>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</si>
  <si>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</si>
  <si>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</si>
  <si>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</si>
  <si>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</si>
  <si>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</si>
  <si>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</si>
  <si>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</si>
  <si>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</si>
  <si>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</si>
  <si>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</si>
  <si>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</si>
  <si>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</si>
  <si>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</si>
  <si>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</si>
  <si>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</si>
  <si>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</si>
  <si>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</si>
  <si>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</si>
  <si>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</si>
  <si>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</si>
  <si>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</si>
  <si>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</si>
  <si>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</si>
  <si>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</si>
  <si>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</si>
  <si>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</si>
  <si>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</si>
  <si>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</si>
  <si>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</si>
  <si>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</si>
  <si>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</si>
  <si>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</si>
  <si>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</si>
  <si>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</si>
  <si>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</si>
  <si>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</si>
  <si>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</si>
  <si>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</si>
  <si>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</si>
  <si>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</si>
  <si>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</si>
  <si>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</si>
  <si>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</si>
  <si>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</si>
  <si>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</si>
  <si>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</si>
  <si>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</si>
  <si>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</si>
  <si>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</si>
  <si>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</si>
  <si>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</si>
  <si>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</si>
  <si>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</si>
  <si>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</si>
  <si>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</si>
  <si>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</si>
  <si>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</si>
  <si>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</si>
  <si>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</si>
  <si>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</si>
  <si>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</si>
  <si>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</si>
  <si>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</si>
  <si>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</si>
  <si>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</si>
  <si>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</si>
  <si>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</si>
  <si>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</si>
  <si>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</si>
  <si>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</si>
  <si>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</si>
  <si>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</si>
  <si>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</si>
  <si>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</si>
  <si>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</si>
  <si>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</si>
  <si>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</si>
  <si>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</si>
  <si>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</si>
  <si>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</si>
  <si>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</si>
  <si>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</si>
  <si>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</si>
  <si>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</si>
  <si>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</si>
  <si>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</si>
  <si>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</si>
  <si>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</si>
  <si>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</si>
  <si>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</si>
  <si>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</si>
  <si>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</si>
  <si>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</si>
  <si>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</si>
  <si>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</si>
  <si>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</si>
  <si>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</si>
  <si>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</si>
  <si>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</si>
  <si>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</si>
  <si>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</si>
  <si>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</si>
  <si>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</si>
  <si>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</si>
  <si>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</si>
  <si>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</si>
  <si>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</si>
  <si>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</si>
  <si>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</si>
  <si>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</si>
  <si>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</si>
  <si>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</si>
  <si>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</si>
  <si>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</si>
  <si>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</si>
  <si>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</si>
  <si>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</si>
  <si>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</si>
  <si>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</si>
  <si>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</si>
  <si>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</si>
  <si>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</si>
  <si>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</si>
  <si>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</si>
  <si>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</si>
  <si>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</si>
  <si>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</si>
  <si>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</si>
  <si>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</si>
  <si>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</si>
  <si>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</si>
  <si>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</si>
  <si>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</si>
  <si>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</si>
  <si>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</si>
  <si>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</si>
  <si>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</si>
  <si>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</si>
  <si>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</si>
  <si>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</si>
  <si>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</si>
  <si>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</si>
  <si>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</si>
  <si>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</si>
  <si>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</si>
  <si>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</si>
  <si>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</si>
  <si>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</si>
  <si>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</si>
  <si>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</si>
  <si>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</si>
  <si>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</si>
  <si>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</si>
  <si>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</si>
  <si>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</si>
  <si>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</si>
  <si>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</si>
  <si>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</si>
  <si>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</si>
  <si>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</si>
  <si>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</si>
  <si>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</si>
  <si>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</si>
  <si>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</si>
  <si>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</si>
  <si>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</si>
  <si>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</si>
  <si>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</si>
  <si>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</si>
  <si>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</si>
  <si>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</si>
  <si>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</si>
  <si>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</si>
  <si>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</si>
  <si>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</si>
  <si>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</si>
  <si>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</si>
  <si>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</si>
  <si>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</si>
  <si>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</si>
  <si>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</si>
  <si>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</si>
  <si>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</si>
  <si>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</si>
  <si>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</si>
  <si>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</si>
  <si>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</si>
  <si>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</si>
  <si>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</si>
  <si>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</si>
  <si>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</si>
  <si>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</si>
  <si>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</si>
  <si>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</si>
  <si>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</si>
  <si>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</si>
  <si>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</si>
  <si>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</si>
  <si>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</si>
  <si>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</si>
  <si>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</si>
  <si>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</si>
  <si>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</si>
  <si>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</si>
  <si>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</si>
  <si>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</si>
  <si>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</si>
  <si>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</si>
  <si>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</si>
  <si>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</si>
  <si>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</si>
  <si>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</si>
  <si>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</si>
  <si>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</si>
  <si>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</si>
  <si>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</si>
  <si>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</si>
  <si>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</si>
  <si>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</si>
  <si>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</si>
  <si>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</si>
  <si>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</si>
  <si>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</si>
  <si>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</si>
  <si>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</si>
  <si>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</si>
  <si>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</si>
  <si>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</si>
  <si>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</si>
  <si>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</si>
  <si>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</si>
  <si>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</si>
  <si>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</si>
  <si>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</si>
  <si>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</si>
  <si>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</si>
  <si>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</si>
  <si>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</si>
  <si>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</si>
  <si>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</si>
  <si>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</si>
  <si>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</si>
  <si>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</si>
  <si>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</si>
  <si>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</si>
  <si>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</si>
  <si>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</si>
  <si>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</si>
  <si>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</si>
  <si>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</si>
  <si>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</si>
  <si>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</si>
  <si>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</si>
  <si>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</si>
  <si>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</si>
  <si>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</si>
  <si>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</si>
  <si>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</si>
  <si>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</si>
  <si>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</si>
  <si>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</si>
  <si>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</si>
  <si>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</si>
  <si>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</si>
  <si>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</si>
  <si>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</si>
  <si>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</si>
  <si>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</si>
  <si>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</si>
  <si>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</si>
  <si>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</si>
  <si>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</si>
  <si>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</si>
  <si>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</si>
  <si>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</si>
  <si>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</si>
  <si>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</si>
  <si>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</si>
  <si>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</si>
  <si>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</si>
  <si>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</si>
  <si>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</si>
  <si>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</si>
  <si>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</si>
  <si>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</si>
  <si>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</si>
  <si>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</si>
  <si>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</si>
  <si>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</si>
  <si>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</si>
  <si>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</si>
  <si>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</si>
  <si>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</si>
  <si>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</si>
  <si>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</si>
  <si>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</si>
  <si>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</si>
  <si>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</si>
  <si>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</si>
  <si>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</si>
  <si>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</si>
  <si>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</si>
  <si>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</si>
  <si>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</si>
  <si>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</si>
  <si>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</si>
  <si>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</si>
  <si>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</si>
  <si>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</si>
  <si>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</si>
  <si>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</si>
  <si>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</si>
  <si>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</si>
  <si>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</si>
  <si>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</si>
  <si>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</si>
  <si>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</si>
  <si>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</si>
  <si>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</si>
  <si>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</si>
  <si>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</si>
  <si>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</si>
  <si>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</si>
  <si>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</si>
  <si>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</si>
  <si>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</si>
  <si>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</si>
  <si>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</si>
  <si>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</si>
  <si>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</si>
  <si>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</si>
  <si>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</si>
  <si>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</si>
  <si>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</si>
  <si>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</si>
  <si>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</si>
  <si>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</si>
  <si>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</si>
  <si>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</si>
  <si>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</si>
  <si>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</si>
  <si>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</si>
  <si>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</si>
  <si>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</si>
  <si>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</si>
  <si>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</si>
  <si>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</si>
  <si>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</si>
  <si>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</si>
  <si>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</si>
  <si>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</si>
  <si>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</si>
  <si>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</si>
  <si>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</si>
  <si>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</si>
  <si>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</si>
  <si>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</si>
  <si>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</si>
  <si>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</si>
  <si>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</si>
  <si>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</si>
  <si>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</si>
  <si>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</si>
  <si>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</si>
  <si>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</si>
  <si>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</si>
  <si>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</si>
  <si>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</si>
  <si>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</si>
  <si>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</si>
  <si>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</si>
  <si>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</si>
  <si>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</si>
  <si>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</si>
  <si>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</si>
  <si>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</si>
  <si>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</si>
  <si>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</si>
  <si>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</si>
  <si>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</si>
  <si>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</si>
  <si>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</si>
  <si>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</si>
  <si>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</si>
  <si>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</si>
  <si>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</si>
  <si>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</si>
  <si>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</si>
  <si>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</si>
  <si>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</si>
  <si>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</si>
  <si>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</si>
  <si>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</si>
  <si>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</si>
  <si>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</si>
  <si>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</si>
  <si>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</si>
  <si>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</si>
  <si>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</si>
  <si>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</si>
  <si>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</si>
  <si>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</si>
  <si>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</si>
  <si>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</si>
  <si>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</si>
  <si>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</si>
  <si>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</si>
  <si>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</si>
  <si>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</si>
  <si>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</si>
  <si>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</si>
  <si>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</si>
  <si>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</si>
  <si>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</si>
  <si>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</si>
  <si>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</si>
  <si>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</si>
  <si>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</si>
  <si>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</si>
  <si>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</si>
  <si>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</si>
  <si>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</si>
  <si>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</si>
  <si>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</si>
  <si>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</si>
  <si>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</si>
  <si>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</si>
  <si>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</si>
  <si>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</si>
  <si>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</si>
  <si>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</si>
  <si>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</si>
  <si>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</si>
  <si>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</si>
  <si>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</si>
  <si>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</si>
  <si>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</si>
  <si>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</si>
  <si>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</si>
  <si>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</si>
  <si>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</si>
  <si>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</si>
  <si>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</si>
  <si>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</si>
  <si>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</si>
  <si>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</si>
  <si>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</si>
  <si>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</si>
  <si>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</si>
  <si>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</si>
  <si>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</si>
  <si>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</si>
  <si>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</si>
  <si>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</si>
  <si>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</si>
  <si>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</si>
  <si>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</si>
  <si>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</si>
  <si>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</si>
  <si>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</si>
  <si>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</si>
  <si>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</si>
  <si>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</si>
  <si>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</si>
  <si>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</si>
  <si>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</si>
  <si>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</si>
  <si>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</si>
  <si>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</si>
  <si>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</si>
  <si>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</si>
  <si>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</si>
  <si>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</si>
  <si>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</si>
  <si>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</si>
  <si>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</si>
  <si>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</si>
  <si>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</si>
  <si>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</si>
  <si>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</si>
  <si>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</si>
  <si>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</si>
  <si>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</si>
  <si>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</si>
  <si>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</si>
  <si>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</si>
  <si>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</si>
  <si>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</si>
  <si>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</si>
  <si>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</si>
  <si>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</si>
  <si>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</si>
  <si>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</si>
  <si>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</si>
  <si>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</si>
  <si>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</si>
  <si>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</si>
  <si>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</si>
  <si>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</si>
  <si>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</si>
  <si>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</si>
  <si>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</si>
  <si>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</si>
  <si>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</si>
  <si>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</si>
  <si>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</si>
  <si>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</si>
  <si>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</si>
  <si>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</si>
  <si>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</si>
  <si>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</si>
  <si>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</si>
  <si>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</si>
  <si>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</si>
  <si>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</si>
  <si>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</si>
  <si>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</si>
  <si>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</si>
  <si>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</si>
  <si>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</si>
  <si>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</si>
  <si>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</si>
  <si>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</si>
  <si>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</si>
  <si>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</si>
  <si>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</si>
  <si>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</si>
  <si>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</si>
  <si>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</si>
  <si>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</si>
  <si>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</si>
  <si>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</si>
  <si>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</si>
  <si>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</si>
  <si>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</si>
  <si>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</si>
  <si>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</si>
  <si>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</si>
  <si>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</si>
  <si>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</si>
  <si>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</si>
  <si>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</si>
  <si>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</si>
  <si>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</si>
  <si>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</si>
  <si>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</si>
  <si>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</si>
  <si>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</si>
  <si>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</si>
  <si>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</si>
  <si>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</si>
  <si>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</si>
  <si>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</si>
  <si>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</si>
  <si>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</si>
  <si>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</si>
  <si>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</si>
  <si>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</si>
  <si>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</si>
  <si>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</si>
  <si>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</si>
  <si>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</si>
  <si>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</si>
  <si>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</si>
  <si>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</si>
  <si>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</si>
  <si>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</si>
  <si>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</si>
  <si>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</si>
  <si>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</si>
  <si>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</si>
  <si>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</si>
  <si>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</si>
  <si>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</si>
  <si>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</si>
  <si>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</si>
  <si>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</si>
  <si>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</si>
  <si>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</si>
  <si>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</si>
  <si>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</si>
  <si>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</si>
  <si>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</si>
  <si>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</si>
  <si>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</si>
  <si>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</si>
  <si>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</si>
  <si>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</si>
  <si>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</si>
  <si>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</si>
  <si>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</si>
  <si>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</si>
  <si>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</si>
  <si>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</si>
  <si>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</si>
  <si>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</si>
  <si>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</si>
  <si>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</si>
  <si>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</si>
  <si>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</si>
  <si>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</si>
  <si>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</si>
  <si>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</si>
  <si>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</si>
  <si>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</si>
  <si>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</si>
  <si>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</si>
  <si>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</si>
  <si>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</si>
  <si>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</si>
  <si>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</si>
  <si>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</si>
  <si>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</si>
  <si>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</si>
  <si>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</si>
  <si>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</si>
  <si>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</si>
  <si>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</si>
  <si>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</si>
  <si>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</si>
  <si>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</si>
  <si>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</si>
  <si>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</si>
  <si>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</si>
  <si>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</si>
  <si>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</si>
  <si>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</si>
  <si>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</si>
  <si>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</si>
  <si>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</si>
  <si>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</si>
  <si>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</si>
  <si>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</si>
  <si>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</si>
  <si>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</si>
  <si>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</si>
  <si>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</si>
  <si>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</si>
  <si>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</si>
  <si>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</si>
  <si>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</si>
  <si>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</si>
  <si>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</si>
  <si>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</si>
  <si>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</si>
  <si>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</si>
  <si>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</si>
  <si>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</si>
  <si>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</si>
  <si>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</si>
  <si>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</si>
  <si>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</si>
  <si>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</si>
  <si>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</si>
  <si>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</si>
  <si>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</si>
  <si>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</si>
  <si>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</si>
  <si>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</si>
  <si>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</si>
  <si>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</si>
  <si>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</si>
  <si>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</si>
  <si>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</si>
  <si>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</si>
  <si>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</si>
  <si>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</si>
  <si>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</si>
  <si>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</si>
  <si>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</si>
  <si>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</si>
  <si>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</si>
  <si>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</si>
  <si>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</si>
  <si>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</si>
  <si>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</si>
  <si>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</si>
  <si>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</si>
  <si>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</si>
  <si>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</si>
  <si>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</si>
  <si>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</si>
  <si>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</si>
  <si>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</si>
  <si>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</si>
  <si>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</si>
  <si>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</si>
  <si>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</si>
  <si>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</si>
  <si>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</si>
  <si>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</si>
  <si>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</si>
  <si>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</si>
  <si>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</si>
  <si>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</si>
  <si>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</si>
  <si>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</si>
  <si>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</si>
  <si>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</si>
  <si>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</si>
  <si>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</si>
  <si>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</si>
  <si>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</si>
  <si>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</si>
  <si>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</si>
  <si>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</si>
  <si>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</si>
  <si>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</si>
  <si>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</si>
  <si>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</si>
  <si>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</si>
  <si>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</si>
  <si>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</si>
  <si>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</si>
  <si>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</si>
  <si>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</si>
  <si>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</si>
  <si>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</si>
  <si>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</si>
  <si>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</si>
  <si>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</si>
  <si>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</si>
  <si>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</si>
  <si>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</si>
  <si>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</si>
  <si>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</si>
  <si>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</si>
  <si>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</si>
  <si>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</si>
  <si>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</si>
  <si>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</si>
  <si>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</si>
  <si>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</si>
  <si>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</si>
  <si>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</si>
  <si>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</si>
  <si>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</si>
  <si>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</si>
  <si>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</si>
  <si>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</si>
  <si>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</si>
  <si>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</si>
  <si>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</si>
  <si>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</si>
  <si>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</si>
  <si>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</si>
  <si>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</si>
  <si>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</si>
  <si>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</si>
  <si>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</si>
  <si>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</si>
  <si>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</si>
  <si>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</si>
  <si>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</si>
  <si>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</si>
  <si>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</si>
  <si>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</si>
  <si>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</si>
  <si>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</si>
  <si>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</si>
  <si>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</si>
  <si>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</si>
  <si>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</si>
  <si>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</si>
  <si>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</si>
  <si>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</si>
  <si>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</si>
  <si>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</si>
  <si>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</si>
  <si>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</si>
  <si>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</si>
  <si>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</si>
  <si>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</si>
  <si>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</si>
  <si>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</si>
  <si>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</si>
  <si>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</si>
  <si>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</si>
  <si>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</si>
  <si>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</si>
  <si>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</si>
  <si>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</si>
  <si>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</si>
  <si>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</si>
  <si>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</si>
  <si>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</si>
  <si>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</si>
  <si>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</si>
  <si>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</si>
  <si>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</si>
  <si>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</si>
  <si>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</si>
  <si>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</si>
  <si>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</si>
  <si>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</si>
  <si>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</si>
  <si>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</si>
  <si>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</si>
  <si>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</si>
  <si>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</si>
  <si>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</si>
  <si>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</si>
  <si>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</si>
  <si>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</si>
  <si>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</si>
  <si>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</si>
  <si>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</si>
  <si>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</si>
  <si>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</si>
  <si>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</si>
  <si>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</si>
  <si>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</si>
  <si>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</si>
  <si>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</si>
  <si>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</si>
  <si>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</si>
  <si>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</si>
  <si>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</si>
  <si>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</si>
  <si>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</si>
  <si>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</si>
  <si>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</si>
  <si>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</si>
  <si>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</si>
  <si>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</si>
  <si>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</si>
  <si>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</si>
  <si>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</si>
  <si>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</si>
  <si>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</si>
  <si>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</si>
  <si>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</si>
  <si>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</si>
  <si>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</si>
  <si>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</si>
  <si>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</si>
  <si>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</si>
  <si>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</si>
  <si>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</si>
  <si>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</si>
  <si>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</si>
  <si>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</si>
  <si>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</si>
  <si>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</si>
  <si>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</si>
  <si>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</si>
  <si>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</si>
  <si>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</si>
  <si>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</si>
  <si>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</si>
  <si>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</si>
  <si>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</si>
  <si>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</si>
  <si>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</si>
  <si>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</si>
  <si>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</si>
  <si>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</si>
  <si>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</si>
  <si>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</si>
  <si>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</si>
  <si>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</si>
  <si>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</si>
  <si>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</si>
  <si>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</si>
  <si>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</si>
  <si>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</si>
  <si>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</si>
  <si>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</si>
  <si>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</si>
  <si>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</si>
  <si>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</si>
  <si>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</si>
  <si>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</si>
  <si>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</si>
  <si>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</si>
  <si>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</si>
  <si>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</si>
  <si>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</si>
  <si>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</si>
  <si>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</si>
  <si>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</si>
  <si>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</si>
  <si>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</si>
  <si>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</si>
  <si>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</si>
  <si>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</si>
  <si>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</si>
  <si>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</si>
  <si>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</si>
  <si>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</si>
  <si>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</si>
  <si>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</si>
  <si>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</si>
  <si>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</si>
  <si>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</si>
  <si>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</si>
  <si>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</si>
  <si>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</si>
  <si>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</si>
  <si>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</si>
  <si>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</si>
  <si>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</si>
  <si>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</si>
  <si>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</si>
  <si>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</si>
  <si>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</si>
  <si>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</si>
  <si>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</si>
  <si>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</si>
  <si>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</si>
  <si>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</si>
  <si>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</si>
  <si>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</si>
  <si>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</si>
  <si>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</si>
  <si>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</si>
  <si>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</si>
  <si>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</si>
  <si>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</si>
  <si>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</si>
  <si>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</si>
  <si>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</si>
  <si>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</si>
  <si>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</si>
  <si>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</si>
  <si>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</si>
  <si>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</si>
  <si>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</si>
  <si>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</si>
  <si>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</si>
  <si>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</si>
  <si>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</si>
  <si>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</si>
  <si>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</si>
  <si>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</si>
  <si>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</si>
  <si>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</si>
  <si>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</si>
  <si>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</si>
  <si>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</si>
  <si>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</si>
  <si>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</si>
  <si>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</si>
  <si>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</si>
  <si>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</si>
  <si>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</si>
  <si>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</si>
  <si>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</si>
  <si>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</si>
  <si>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</si>
  <si>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</si>
  <si>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</si>
  <si>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</si>
  <si>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</si>
  <si>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</si>
  <si>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</si>
  <si>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</si>
  <si>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</si>
  <si>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</si>
  <si>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</si>
  <si>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</si>
  <si>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</si>
  <si>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</si>
  <si>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</si>
  <si>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</si>
  <si>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</si>
  <si>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</si>
  <si>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</si>
  <si>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</si>
  <si>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</si>
  <si>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</si>
  <si>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</si>
  <si>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</si>
  <si>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</si>
  <si>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</si>
  <si>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</si>
  <si>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</si>
  <si>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</si>
  <si>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</si>
  <si>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</si>
  <si>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</si>
  <si>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</si>
  <si>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</si>
  <si>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</si>
  <si>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</si>
  <si>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</si>
  <si>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</si>
  <si>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</si>
  <si>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</si>
  <si>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</si>
  <si>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</si>
  <si>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</si>
  <si>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</si>
  <si>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</si>
  <si>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</si>
  <si>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</si>
  <si>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</si>
  <si>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</si>
  <si>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</si>
  <si>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</si>
  <si>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</si>
  <si>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</si>
  <si>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</si>
  <si>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</si>
  <si>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</si>
  <si>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</si>
  <si>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</si>
  <si>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</si>
  <si>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</si>
  <si>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</si>
  <si>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</si>
  <si>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</si>
  <si>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</si>
  <si>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</si>
  <si>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</si>
  <si>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</si>
  <si>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</si>
  <si>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</si>
  <si>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</si>
  <si>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</si>
  <si>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</si>
  <si>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</si>
  <si>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</si>
  <si>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</si>
  <si>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</si>
  <si>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</si>
  <si>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</si>
  <si>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</si>
  <si>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</si>
  <si>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</si>
  <si>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</si>
  <si>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</si>
  <si>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</si>
  <si>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</si>
  <si>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</si>
  <si>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</si>
  <si>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</si>
  <si>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</si>
  <si>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</si>
  <si>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</si>
  <si>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</si>
  <si>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</si>
  <si>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</si>
  <si>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</si>
  <si>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</si>
  <si>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</si>
  <si>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</si>
  <si>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</si>
  <si>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</si>
  <si>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</si>
  <si>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</si>
  <si>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</si>
  <si>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</si>
  <si>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</si>
  <si>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</si>
  <si>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</si>
  <si>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</si>
  <si>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</si>
  <si>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</si>
  <si>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</si>
  <si>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</si>
  <si>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</si>
  <si>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</si>
  <si>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</si>
  <si>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</si>
  <si>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</si>
  <si>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</si>
  <si>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</si>
  <si>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</si>
  <si>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</si>
  <si>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</si>
  <si>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</si>
  <si>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</si>
  <si>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</si>
  <si>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</si>
  <si>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</si>
  <si>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</si>
  <si>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</si>
  <si>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</si>
  <si>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</si>
  <si>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</si>
  <si>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</si>
  <si>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</si>
  <si>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</si>
  <si>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</si>
  <si>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</si>
  <si>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</si>
  <si>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</si>
  <si>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</si>
  <si>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</si>
  <si>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</si>
  <si>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</si>
  <si>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</si>
  <si>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</si>
  <si>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</si>
  <si>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</si>
  <si>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</si>
  <si>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</si>
  <si>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</si>
  <si>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</si>
  <si>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</si>
  <si>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</si>
  <si>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</si>
  <si>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</si>
  <si>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</si>
  <si>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</si>
  <si>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</si>
  <si>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</si>
  <si>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</si>
  <si>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</si>
  <si>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</si>
  <si>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</si>
  <si>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</si>
  <si>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</si>
  <si>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</si>
  <si>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</si>
  <si>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</si>
  <si>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</si>
  <si>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</si>
  <si>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</si>
  <si>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</si>
  <si>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</si>
  <si>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</si>
  <si>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</si>
  <si>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</si>
  <si>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</si>
  <si>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</si>
  <si>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</si>
  <si>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</si>
  <si>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</si>
  <si>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</si>
  <si>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</si>
  <si>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</si>
  <si>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</si>
  <si>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</si>
  <si>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</si>
  <si>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</si>
  <si>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</si>
  <si>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</si>
  <si>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</si>
  <si>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</si>
  <si>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</si>
  <si>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</si>
  <si>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</si>
  <si>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</si>
  <si>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</si>
  <si>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</si>
  <si>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</si>
  <si>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</si>
  <si>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</si>
  <si>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</si>
  <si>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</si>
  <si>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</si>
  <si>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</si>
  <si>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</si>
  <si>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</si>
  <si>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</si>
  <si>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</si>
  <si>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</si>
  <si>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</si>
  <si>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</si>
  <si>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</si>
  <si>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</si>
  <si>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</si>
  <si>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</si>
  <si>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</si>
  <si>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</si>
  <si>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</si>
  <si>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</si>
  <si>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</si>
  <si>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</si>
  <si>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</si>
  <si>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</si>
  <si>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</si>
  <si>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</si>
  <si>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</si>
  <si>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</si>
  <si>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</si>
  <si>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</si>
  <si>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</si>
  <si>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</si>
  <si>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</si>
  <si>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</si>
  <si>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</si>
  <si>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</si>
  <si>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</si>
  <si>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</si>
  <si>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</si>
  <si>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</si>
  <si>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</si>
  <si>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</si>
  <si>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</si>
  <si>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</si>
  <si>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</si>
  <si>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</si>
  <si>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</si>
  <si>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</si>
  <si>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</si>
  <si>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</si>
  <si>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</si>
  <si>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</si>
  <si>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</si>
  <si>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</si>
  <si>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</si>
  <si>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</si>
  <si>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</si>
  <si>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</si>
  <si>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</si>
  <si>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</si>
  <si>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</si>
  <si>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</si>
  <si>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</si>
  <si>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</si>
  <si>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</si>
  <si>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</si>
  <si>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</si>
  <si>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</si>
  <si>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</si>
  <si>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</si>
  <si>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</si>
  <si>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</si>
  <si>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</si>
  <si>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</si>
  <si>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</si>
  <si>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</si>
  <si>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</si>
  <si>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</si>
  <si>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</si>
  <si>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</si>
  <si>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</si>
  <si>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</si>
  <si>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</si>
  <si>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</si>
  <si>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</si>
  <si>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</si>
  <si>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</si>
  <si>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</si>
  <si>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</si>
  <si>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</si>
  <si>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</si>
  <si>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</si>
  <si>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</si>
  <si>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</si>
  <si>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</si>
  <si>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</si>
  <si>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</si>
  <si>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</si>
  <si>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</si>
  <si>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</si>
  <si>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</si>
  <si>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</si>
  <si>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</si>
  <si>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</si>
  <si>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</si>
  <si>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</si>
  <si>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</si>
  <si>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</si>
  <si>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</si>
  <si>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</si>
  <si>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</si>
  <si>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</si>
  <si>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</si>
  <si>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</si>
  <si>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</si>
  <si>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</si>
  <si>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</si>
  <si>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</si>
  <si>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</si>
  <si>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</si>
  <si>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</si>
  <si>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</si>
  <si>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</si>
  <si>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</si>
  <si>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</si>
  <si>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</si>
  <si>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</si>
  <si>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</si>
  <si>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</si>
  <si>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</si>
  <si>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</si>
  <si>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</si>
  <si>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</si>
  <si>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</si>
  <si>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</si>
  <si>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</si>
  <si>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</si>
  <si>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</si>
  <si>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</si>
  <si>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</si>
  <si>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</si>
  <si>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</si>
  <si>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</si>
  <si>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</si>
  <si>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</si>
  <si>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</si>
  <si>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</si>
  <si>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</si>
  <si>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</si>
  <si>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</si>
  <si>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</si>
  <si>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</si>
  <si>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</si>
  <si>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</si>
  <si>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</si>
  <si>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</si>
  <si>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</si>
  <si>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</si>
  <si>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</si>
  <si>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</si>
  <si>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</si>
  <si>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</si>
  <si>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</si>
  <si>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</si>
  <si>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</si>
  <si>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</si>
  <si>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</si>
  <si>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</si>
  <si>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</si>
  <si>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</si>
  <si>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</si>
  <si>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</si>
  <si>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</si>
  <si>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</si>
  <si>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</si>
  <si>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</si>
  <si>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</si>
  <si>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</si>
  <si>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</si>
  <si>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</si>
  <si>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</si>
  <si>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</si>
  <si>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</si>
  <si>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</si>
  <si>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</si>
  <si>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</si>
  <si>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</si>
  <si>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</si>
  <si>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</si>
  <si>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</si>
  <si>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</si>
  <si>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</si>
  <si>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</si>
  <si>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</si>
  <si>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</si>
  <si>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</si>
  <si>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</si>
  <si>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</si>
  <si>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</si>
  <si>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</si>
  <si>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</si>
  <si>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</si>
  <si>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</si>
  <si>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</si>
  <si>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</si>
  <si>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</si>
  <si>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</si>
  <si>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</si>
  <si>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</si>
  <si>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</si>
  <si>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</si>
  <si>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</si>
  <si>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</si>
  <si>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</si>
  <si>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</si>
  <si>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</si>
  <si>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</si>
  <si>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</si>
  <si>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</si>
  <si>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</si>
  <si>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</si>
  <si>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</si>
  <si>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</si>
  <si>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</si>
  <si>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</si>
  <si>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</si>
  <si>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</si>
  <si>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</si>
  <si>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</si>
  <si>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</si>
  <si>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</si>
  <si>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</si>
  <si>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</si>
  <si>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</si>
  <si>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</si>
  <si>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</si>
  <si>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</si>
  <si>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</si>
  <si>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</si>
  <si>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</si>
  <si>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</si>
  <si>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</si>
  <si>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</si>
  <si>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</si>
  <si>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</si>
  <si>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</si>
  <si>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</si>
  <si>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</si>
  <si>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</si>
  <si>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</si>
  <si>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</si>
  <si>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</si>
  <si>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</si>
  <si>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</si>
  <si>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</si>
  <si>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</si>
  <si>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</si>
  <si>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</si>
  <si>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</si>
  <si>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</si>
  <si>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</si>
  <si>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</si>
  <si>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</si>
  <si>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</si>
  <si>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</si>
  <si>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</si>
  <si>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</si>
  <si>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</si>
  <si>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</si>
  <si>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</si>
  <si>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</si>
  <si>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</si>
  <si>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</si>
  <si>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</si>
  <si>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</si>
  <si>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</si>
  <si>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</si>
  <si>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</si>
  <si>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</si>
  <si>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</si>
  <si>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</si>
  <si>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</si>
  <si>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</si>
  <si>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</si>
  <si>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</si>
  <si>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</si>
  <si>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</si>
  <si>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</si>
  <si>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</si>
  <si>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</si>
  <si>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</si>
  <si>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</si>
  <si>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</si>
  <si>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</si>
  <si>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</si>
  <si>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</si>
  <si>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</si>
  <si>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</si>
  <si>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</si>
  <si>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</si>
  <si>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</si>
  <si>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</si>
  <si>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</si>
  <si>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</si>
  <si>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</si>
  <si>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</si>
  <si>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</si>
  <si>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</si>
  <si>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</si>
  <si>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</si>
  <si>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</si>
  <si>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</si>
  <si>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</si>
  <si>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</si>
  <si>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</si>
  <si>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</si>
  <si>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</si>
  <si>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</si>
  <si>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</si>
  <si>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</si>
  <si>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</si>
  <si>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</si>
  <si>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</si>
  <si>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</si>
  <si>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</si>
  <si>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</si>
  <si>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</si>
  <si>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</si>
  <si>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</si>
  <si>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</si>
  <si>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</si>
  <si>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</si>
  <si>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</si>
  <si>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</si>
  <si>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</si>
  <si>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</si>
  <si>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</si>
  <si>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</si>
  <si>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</si>
  <si>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</si>
  <si>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</si>
  <si>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</si>
  <si>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</si>
  <si>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</si>
  <si>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</si>
  <si>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</si>
  <si>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</si>
  <si>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</si>
  <si>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</si>
  <si>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</si>
  <si>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</si>
  <si>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</si>
  <si>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</si>
  <si>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</si>
  <si>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</si>
  <si>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</si>
  <si>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</si>
  <si>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</si>
  <si>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</si>
  <si>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</si>
  <si>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</si>
  <si>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</si>
  <si>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</si>
  <si>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</si>
  <si>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</si>
  <si>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</si>
  <si>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</si>
  <si>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</si>
  <si>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</si>
  <si>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</si>
  <si>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</si>
  <si>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</si>
  <si>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</si>
  <si>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</si>
  <si>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</si>
  <si>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</si>
  <si>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</si>
  <si>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</si>
  <si>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</si>
  <si>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</si>
  <si>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</si>
  <si>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</si>
  <si>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</si>
  <si>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</si>
  <si>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</si>
  <si>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</si>
  <si>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</si>
  <si>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</si>
  <si>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</si>
  <si>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</si>
  <si>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</si>
  <si>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</si>
  <si>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</si>
  <si>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</si>
  <si>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</si>
  <si>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</si>
  <si>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</si>
  <si>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</si>
  <si>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</si>
  <si>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</si>
  <si>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</si>
  <si>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</si>
  <si>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</si>
  <si>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</si>
  <si>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</si>
  <si>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</si>
  <si>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</si>
  <si>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</si>
  <si>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</si>
  <si>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</si>
  <si>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</si>
  <si>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</si>
  <si>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</si>
  <si>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</si>
  <si>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</si>
  <si>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</si>
  <si>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</si>
  <si>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</si>
  <si>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</si>
  <si>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</si>
  <si>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</si>
  <si>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</si>
  <si>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</si>
  <si>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</si>
  <si>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</si>
  <si>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</si>
  <si>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</si>
  <si>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</si>
  <si>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</si>
  <si>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</si>
  <si>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</si>
  <si>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</si>
  <si>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</si>
  <si>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</si>
  <si>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</si>
  <si>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</si>
  <si>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</si>
  <si>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</si>
  <si>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</si>
  <si>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</si>
  <si>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</si>
  <si>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</si>
  <si>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</si>
  <si>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</si>
  <si>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</si>
  <si>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</si>
  <si>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</si>
  <si>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</si>
  <si>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</si>
  <si>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</si>
  <si>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</si>
  <si>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</si>
  <si>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</si>
  <si>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</si>
  <si>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</si>
  <si>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</si>
  <si>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</si>
  <si>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</si>
  <si>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</si>
  <si>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</si>
  <si>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</si>
  <si>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</si>
  <si>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</si>
  <si>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</si>
  <si>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</si>
  <si>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</si>
  <si>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</si>
  <si>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</si>
  <si>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</si>
  <si>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</si>
  <si>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</si>
  <si>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</si>
  <si>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</si>
  <si>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</si>
  <si>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</si>
  <si>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</si>
  <si>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</si>
  <si>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</si>
  <si>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</si>
  <si>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</si>
  <si>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</si>
  <si>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</si>
  <si>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</si>
  <si>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</si>
  <si>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</si>
  <si>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</si>
  <si>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</si>
  <si>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</si>
  <si>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</si>
  <si>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</si>
  <si>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</si>
  <si>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</si>
  <si>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</si>
  <si>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</si>
  <si>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</si>
  <si>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</si>
  <si>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</si>
  <si>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</si>
  <si>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</si>
  <si>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</si>
  <si>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</si>
  <si>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</si>
  <si>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</si>
  <si>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</si>
  <si>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</si>
  <si>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</si>
  <si>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</si>
  <si>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</si>
  <si>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</si>
  <si>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</si>
  <si>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</si>
  <si>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</si>
  <si>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</si>
  <si>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</si>
  <si>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</si>
  <si>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</si>
  <si>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</si>
  <si>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</si>
  <si>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</si>
  <si>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</si>
  <si>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</si>
  <si>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</si>
  <si>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</si>
  <si>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</si>
  <si>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</si>
  <si>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</si>
  <si>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</si>
  <si>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</si>
  <si>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</si>
  <si>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</si>
  <si>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</si>
  <si>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</si>
  <si>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</si>
  <si>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</si>
  <si>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</si>
  <si>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</si>
  <si>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</si>
  <si>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</si>
  <si>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</si>
  <si>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</si>
  <si>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</si>
  <si>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</si>
  <si>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</si>
  <si>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</si>
  <si>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</si>
  <si>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</si>
  <si>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</si>
  <si>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</si>
  <si>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</si>
  <si>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</si>
  <si>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</si>
  <si>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</si>
  <si>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</si>
  <si>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</si>
  <si>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</si>
  <si>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</si>
  <si>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</si>
  <si>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</si>
  <si>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</si>
  <si>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</si>
  <si>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</si>
  <si>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</si>
  <si>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</si>
  <si>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</si>
  <si>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</si>
  <si>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</si>
  <si>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</si>
  <si>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</si>
  <si>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</si>
  <si>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</si>
  <si>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</si>
  <si>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</si>
  <si>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</si>
  <si>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</si>
  <si>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</si>
  <si>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</si>
  <si>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</si>
  <si>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</si>
  <si>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</si>
  <si>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</si>
  <si>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</si>
  <si>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</si>
  <si>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</si>
  <si>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</si>
  <si>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</si>
  <si>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</si>
  <si>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</si>
  <si>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</si>
  <si>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</si>
  <si>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</si>
  <si>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</si>
  <si>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</si>
  <si>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</si>
  <si>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</si>
  <si>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</si>
  <si>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</si>
  <si>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</si>
  <si>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</si>
  <si>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</si>
  <si>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</si>
  <si>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</si>
  <si>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</si>
  <si>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</si>
  <si>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</si>
  <si>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</si>
  <si>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</si>
  <si>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</si>
  <si>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</si>
  <si>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</si>
  <si>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</si>
  <si>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</si>
  <si>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</si>
  <si>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</si>
  <si>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</si>
  <si>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</si>
  <si>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</si>
  <si>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</si>
  <si>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</si>
  <si>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</si>
  <si>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</si>
  <si>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</si>
  <si>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</si>
  <si>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</si>
  <si>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</si>
  <si>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</si>
  <si>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</si>
  <si>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</si>
  <si>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</si>
  <si>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</si>
  <si>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</si>
  <si>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</si>
  <si>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</si>
  <si>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</si>
  <si>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</si>
  <si>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</si>
  <si>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</si>
  <si>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</si>
  <si>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</si>
  <si>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</si>
  <si>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</si>
  <si>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</si>
  <si>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</si>
  <si>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</si>
  <si>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</si>
  <si>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</si>
  <si>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</si>
  <si>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</si>
  <si>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</si>
  <si>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</si>
  <si>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</si>
  <si>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</si>
  <si>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</si>
  <si>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</si>
  <si>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</si>
  <si>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</si>
  <si>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</si>
  <si>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</si>
  <si>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</si>
  <si>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</si>
  <si>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</si>
  <si>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</si>
  <si>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</si>
  <si>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</si>
  <si>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</si>
  <si>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</si>
  <si>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</si>
  <si>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</si>
  <si>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</si>
  <si>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</si>
  <si>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</si>
  <si>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</si>
  <si>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</si>
  <si>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</si>
  <si>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</si>
  <si>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</si>
  <si>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</si>
  <si>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</si>
  <si>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</si>
  <si>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</si>
  <si>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</si>
  <si>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</si>
  <si>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</si>
  <si>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</si>
  <si>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</si>
  <si>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</si>
  <si>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</si>
  <si>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</si>
  <si>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</si>
  <si>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</si>
  <si>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</si>
  <si>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</si>
  <si>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</si>
  <si>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</si>
  <si>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</si>
  <si>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</si>
  <si>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</si>
  <si>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</si>
  <si>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</si>
  <si>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</si>
  <si>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</si>
  <si>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</si>
  <si>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</si>
  <si>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</si>
  <si>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</si>
  <si>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</si>
  <si>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</si>
  <si>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</si>
  <si>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</si>
  <si>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</si>
  <si>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</si>
  <si>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</si>
  <si>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</si>
  <si>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</si>
  <si>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</si>
  <si>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</si>
  <si>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</si>
  <si>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</si>
  <si>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</si>
  <si>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</si>
  <si>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</si>
  <si>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</si>
  <si>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</si>
  <si>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</si>
  <si>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</si>
  <si>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</si>
  <si>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</si>
  <si>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</si>
  <si>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</si>
  <si>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</si>
  <si>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</si>
  <si>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</si>
  <si>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</si>
  <si>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</si>
  <si>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</si>
  <si>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</si>
  <si>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</si>
  <si>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</si>
  <si>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</si>
  <si>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</si>
  <si>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</si>
  <si>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</si>
  <si>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</si>
  <si>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</si>
  <si>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</si>
  <si>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</si>
  <si>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</si>
  <si>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</si>
  <si>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</si>
  <si>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</si>
  <si>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</si>
  <si>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</si>
  <si>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</si>
  <si>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</si>
  <si>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</si>
  <si>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</si>
  <si>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</si>
  <si>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</si>
  <si>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</si>
  <si>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</si>
  <si>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</si>
  <si>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</si>
  <si>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</si>
  <si>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</si>
  <si>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</si>
  <si>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</si>
  <si>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</si>
  <si>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</si>
  <si>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</si>
  <si>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</si>
  <si>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</si>
  <si>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</si>
  <si>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</si>
  <si>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</si>
  <si>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</si>
  <si>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</si>
  <si>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</si>
  <si>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</si>
  <si>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</si>
  <si>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</si>
  <si>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</si>
  <si>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</si>
  <si>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</si>
  <si>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</si>
  <si>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</si>
  <si>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</si>
  <si>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</si>
  <si>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</si>
  <si>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</si>
  <si>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</si>
  <si>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</si>
  <si>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</si>
  <si>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</si>
  <si>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</si>
  <si>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</si>
  <si>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</si>
  <si>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</si>
  <si>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</si>
  <si>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</si>
  <si>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</si>
  <si>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</si>
  <si>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</si>
  <si>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</si>
  <si>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</si>
  <si>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</si>
  <si>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</si>
  <si>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</si>
  <si>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</si>
  <si>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</si>
  <si>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</si>
  <si>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</si>
  <si>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</si>
  <si>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</si>
  <si>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</si>
  <si>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</si>
  <si>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</si>
  <si>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</si>
  <si>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</si>
  <si>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</si>
  <si>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</si>
  <si>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</si>
  <si>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</si>
  <si>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</si>
  <si>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</si>
  <si>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</si>
  <si>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</si>
  <si>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</si>
  <si>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</si>
  <si>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</si>
  <si>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</si>
  <si>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</si>
  <si>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</si>
  <si>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</si>
  <si>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</si>
  <si>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</si>
  <si>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</si>
  <si>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</si>
  <si>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</si>
  <si>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</si>
  <si>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</si>
  <si>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</si>
  <si>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</si>
  <si>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</si>
  <si>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</si>
  <si>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</si>
  <si>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</si>
  <si>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</si>
  <si>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</si>
  <si>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</si>
  <si>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</si>
  <si>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</si>
  <si>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</si>
  <si>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</si>
  <si>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</si>
  <si>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</si>
  <si>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</si>
  <si>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</si>
  <si>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</si>
  <si>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</si>
  <si>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</si>
  <si>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</si>
  <si>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</si>
  <si>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</si>
  <si>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</si>
  <si>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</si>
  <si>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</si>
  <si>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</si>
  <si>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</si>
  <si>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</si>
  <si>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</si>
  <si>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</si>
  <si>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</si>
  <si>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</si>
  <si>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</si>
  <si>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</si>
  <si>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</si>
  <si>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</si>
  <si>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</si>
  <si>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</si>
  <si>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</si>
  <si>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</si>
  <si>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</si>
  <si>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</si>
  <si>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</si>
  <si>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</si>
  <si>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</si>
  <si>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</si>
  <si>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</si>
  <si>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</si>
  <si>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</si>
  <si>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</si>
  <si>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</si>
  <si>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</si>
  <si>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</si>
  <si>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</si>
  <si>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</si>
  <si>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</si>
  <si>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</si>
  <si>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</si>
  <si>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</si>
  <si>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</si>
  <si>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</si>
  <si>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</si>
  <si>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</si>
  <si>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</si>
  <si>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</si>
  <si>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</si>
  <si>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</si>
  <si>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</si>
  <si>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</si>
  <si>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</si>
  <si>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</si>
  <si>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</si>
  <si>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</si>
  <si>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</si>
  <si>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</si>
  <si>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</si>
  <si>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</si>
  <si>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</si>
  <si>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</si>
  <si>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</si>
  <si>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</si>
  <si>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</si>
  <si>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</si>
  <si>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</si>
  <si>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</si>
  <si>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</si>
  <si>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</si>
  <si>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</si>
  <si>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</si>
  <si>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</si>
  <si>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</si>
  <si>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</si>
  <si>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</si>
  <si>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</si>
  <si>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</si>
  <si>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</si>
  <si>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</si>
  <si>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</si>
  <si>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</si>
  <si>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</si>
  <si>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</si>
  <si>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</si>
  <si>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</si>
  <si>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</si>
  <si>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</si>
  <si>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</si>
  <si>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</si>
  <si>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</si>
  <si>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</si>
  <si>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</si>
  <si>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</si>
  <si>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</si>
  <si>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</si>
  <si>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</si>
  <si>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</si>
  <si>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</si>
  <si>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</si>
  <si>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</si>
  <si>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</si>
  <si>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</si>
  <si>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</si>
  <si>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</si>
  <si>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</si>
  <si>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</si>
  <si>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</si>
  <si>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</si>
  <si>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</si>
  <si>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</si>
  <si>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</si>
  <si>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</si>
  <si>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</si>
  <si>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</si>
  <si>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</si>
  <si>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</si>
  <si>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</si>
  <si>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</si>
  <si>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</si>
  <si>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</si>
  <si>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</si>
  <si>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</si>
  <si>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</si>
  <si>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</si>
  <si>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</si>
  <si>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</si>
  <si>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</si>
  <si>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</si>
  <si>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</si>
  <si>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</si>
  <si>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</si>
  <si>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</si>
  <si>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</si>
  <si>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</si>
  <si>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</si>
  <si>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</si>
  <si>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</si>
  <si>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</si>
  <si>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</si>
  <si>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</si>
  <si>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</si>
  <si>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</si>
  <si>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</si>
  <si>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</si>
  <si>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</si>
  <si>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</si>
  <si>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</si>
  <si>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</si>
  <si>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</si>
  <si>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</si>
  <si>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</si>
  <si>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</si>
  <si>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</si>
  <si>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</si>
  <si>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</si>
  <si>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</si>
  <si>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</si>
  <si>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</si>
  <si>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</si>
  <si>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</si>
  <si>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</si>
  <si>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</si>
  <si>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</si>
  <si>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</si>
  <si>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</si>
  <si>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</si>
  <si>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</si>
  <si>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</si>
  <si>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</si>
  <si>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</si>
  <si>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</si>
  <si>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</si>
  <si>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</si>
  <si>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</si>
  <si>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</si>
  <si>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</si>
  <si>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</si>
  <si>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</si>
  <si>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</si>
  <si>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</si>
  <si>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</si>
  <si>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</si>
  <si>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</si>
  <si>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</si>
  <si>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</si>
  <si>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</si>
  <si>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</si>
  <si>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</si>
  <si>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</si>
  <si>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</si>
  <si>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</si>
  <si>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</si>
  <si>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</si>
  <si>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</si>
  <si>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</si>
  <si>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</si>
  <si>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</si>
  <si>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</si>
  <si>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</si>
  <si>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</si>
  <si>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</si>
  <si>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</si>
  <si>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</si>
  <si>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</si>
  <si>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</si>
  <si>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</si>
  <si>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</si>
  <si>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</si>
  <si>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</si>
  <si>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</si>
  <si>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</si>
  <si>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</si>
  <si>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</si>
  <si>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</si>
  <si>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</si>
  <si>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</si>
  <si>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</si>
  <si>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</si>
  <si>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</si>
  <si>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</si>
  <si>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</si>
  <si>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</si>
  <si>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</si>
  <si>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</si>
  <si>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</si>
  <si>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</si>
  <si>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</si>
  <si>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</si>
  <si>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</si>
  <si>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</si>
  <si>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</si>
  <si>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</si>
  <si>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</si>
  <si>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</si>
  <si>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</si>
  <si>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</si>
  <si>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</si>
  <si>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</si>
  <si>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</si>
  <si>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</si>
  <si>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</si>
  <si>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</si>
  <si>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</si>
  <si>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</si>
  <si>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</si>
  <si>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</si>
  <si>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</si>
  <si>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</si>
  <si>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</si>
  <si>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</si>
  <si>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</si>
  <si>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</si>
  <si>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</si>
  <si>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</si>
  <si>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</si>
  <si>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</si>
  <si>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</si>
  <si>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</si>
  <si>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</si>
  <si>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</si>
  <si>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</si>
  <si>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</si>
  <si>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</si>
  <si>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</si>
  <si>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</si>
  <si>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</si>
  <si>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</si>
  <si>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</si>
  <si>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</si>
  <si>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</si>
  <si>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</si>
  <si>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</si>
  <si>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</si>
  <si>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</si>
  <si>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</si>
  <si>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</si>
  <si>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</si>
  <si>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</si>
  <si>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</si>
  <si>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</si>
  <si>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</si>
  <si>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</si>
  <si>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</si>
  <si>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</si>
  <si>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</si>
  <si>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</si>
  <si>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</si>
  <si>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</si>
  <si>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</si>
  <si>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</si>
  <si>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</si>
  <si>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</si>
  <si>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</si>
  <si>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</si>
  <si>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</si>
  <si>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</si>
  <si>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</si>
  <si>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</si>
  <si>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</si>
  <si>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</si>
  <si>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</si>
  <si>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</si>
  <si>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</si>
  <si>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</si>
  <si>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</si>
  <si>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</si>
  <si>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</si>
  <si>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</si>
  <si>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</si>
  <si>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</si>
  <si>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</si>
  <si>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</si>
  <si>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</si>
  <si>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</si>
  <si>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</si>
  <si>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</si>
  <si>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</si>
  <si>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</si>
  <si>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</si>
  <si>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</si>
  <si>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</si>
  <si>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</si>
  <si>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</si>
  <si>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</si>
  <si>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</si>
  <si>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</si>
  <si>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</si>
  <si>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</si>
  <si>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</si>
  <si>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</si>
  <si>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</si>
  <si>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</si>
  <si>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</si>
  <si>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</si>
  <si>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</si>
  <si>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</si>
  <si>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</si>
  <si>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</si>
  <si>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</si>
  <si>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</si>
  <si>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</si>
  <si>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</si>
  <si>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</si>
  <si>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</si>
  <si>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</si>
  <si>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</si>
  <si>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</si>
  <si>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</si>
  <si>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</si>
  <si>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</si>
  <si>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</si>
  <si>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</si>
  <si>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</si>
  <si>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</si>
  <si>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</si>
  <si>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</si>
  <si>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</si>
  <si>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</si>
  <si>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</si>
  <si>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</si>
  <si>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</si>
  <si>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</si>
  <si>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</si>
  <si>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</si>
  <si>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</si>
  <si>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</si>
  <si>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</si>
  <si>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</si>
  <si>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</si>
  <si>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</si>
  <si>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</si>
  <si>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</si>
  <si>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</si>
  <si>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</si>
  <si>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</si>
  <si>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</si>
  <si>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</si>
  <si>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</si>
  <si>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</si>
  <si>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</si>
  <si>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</si>
  <si>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</si>
  <si>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</si>
  <si>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</si>
  <si>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</si>
  <si>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</si>
  <si>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</si>
  <si>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</si>
  <si>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</si>
  <si>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</si>
  <si>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</si>
  <si>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</si>
  <si>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</si>
  <si>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</si>
  <si>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</si>
  <si>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</si>
  <si>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</si>
  <si>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</si>
  <si>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</si>
  <si>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</si>
  <si>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</si>
  <si>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</si>
  <si>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</si>
  <si>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</si>
  <si>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</si>
  <si>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</si>
  <si>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</si>
  <si>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</si>
  <si>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</si>
  <si>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</si>
  <si>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</si>
  <si>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</si>
  <si>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</si>
  <si>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</si>
  <si>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</si>
  <si>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</si>
  <si>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</si>
  <si>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</si>
  <si>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</si>
  <si>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</si>
  <si>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</si>
  <si>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</si>
  <si>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</si>
  <si>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</si>
  <si>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</si>
  <si>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</si>
  <si>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</si>
  <si>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</si>
  <si>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</si>
  <si>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</si>
  <si>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</si>
  <si>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</si>
  <si>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</si>
  <si>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</si>
  <si>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</si>
  <si>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</si>
  <si>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</si>
  <si>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</si>
  <si>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</si>
  <si>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</si>
  <si>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</si>
  <si>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</si>
  <si>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</si>
  <si>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</si>
  <si>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</si>
  <si>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</si>
  <si>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</si>
  <si>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</si>
  <si>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</si>
  <si>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</si>
  <si>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</si>
  <si>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</si>
  <si>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</si>
  <si>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</si>
  <si>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</si>
  <si>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</si>
  <si>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</si>
  <si>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</si>
  <si>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</si>
  <si>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</si>
  <si>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</si>
  <si>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</si>
  <si>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</si>
  <si>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</si>
  <si>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</si>
  <si>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</si>
  <si>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</si>
  <si>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</si>
  <si>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</si>
  <si>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</si>
  <si>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</si>
  <si>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</si>
  <si>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</si>
  <si>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</si>
  <si>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</si>
  <si>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</si>
  <si>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</si>
  <si>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</si>
  <si>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</si>
  <si>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</si>
  <si>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</si>
  <si>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</si>
  <si>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</si>
  <si>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</si>
  <si>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</si>
  <si>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</si>
  <si>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</si>
  <si>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</si>
  <si>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</si>
  <si>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</si>
  <si>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</si>
  <si>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</si>
  <si>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</si>
  <si>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</si>
  <si>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</si>
  <si>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</si>
  <si>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</si>
  <si>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</si>
  <si>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</si>
  <si>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</si>
  <si>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</si>
  <si>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</si>
  <si>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</si>
  <si>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</si>
  <si>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</si>
  <si>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</si>
  <si>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</si>
  <si>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</si>
  <si>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</si>
  <si>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</si>
  <si>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</si>
  <si>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</si>
  <si>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</si>
  <si>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</si>
  <si>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</si>
  <si>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</si>
  <si>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</si>
  <si>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</si>
  <si>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</si>
  <si>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</si>
  <si>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</si>
  <si>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</si>
  <si>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</si>
  <si>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</si>
  <si>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</si>
  <si>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</si>
  <si>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</si>
  <si>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</si>
  <si>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</si>
  <si>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</si>
  <si>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</si>
  <si>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</si>
  <si>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</si>
  <si>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</si>
  <si>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</si>
  <si>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</si>
  <si>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</si>
  <si>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</si>
  <si>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</si>
  <si>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</si>
  <si>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</si>
  <si>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</si>
  <si>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</si>
  <si>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</si>
  <si>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</si>
  <si>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</si>
  <si>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</si>
  <si>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</si>
  <si>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</si>
  <si>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</si>
  <si>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</si>
  <si>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</si>
  <si>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</si>
  <si>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</si>
  <si>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</si>
  <si>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</si>
  <si>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</si>
  <si>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</si>
  <si>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</si>
  <si>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</si>
  <si>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</si>
  <si>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</si>
  <si>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</si>
  <si>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</si>
  <si>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</si>
  <si>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</si>
  <si>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</si>
  <si>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</si>
  <si>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</si>
  <si>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</si>
  <si>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</si>
  <si>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</si>
  <si>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</si>
  <si>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</si>
  <si>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</si>
  <si>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</si>
  <si>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</si>
  <si>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</si>
  <si>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</si>
  <si>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</si>
  <si>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</si>
  <si>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</si>
  <si>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</si>
  <si>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</si>
  <si>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</si>
  <si>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</si>
  <si>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</si>
  <si>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</si>
  <si>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</si>
  <si>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</si>
  <si>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</si>
  <si>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</si>
  <si>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</si>
  <si>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</si>
  <si>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</si>
  <si>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</si>
  <si>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</si>
  <si>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</si>
  <si>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</si>
  <si>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</si>
  <si>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</si>
  <si>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</si>
  <si>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</si>
  <si>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</si>
  <si>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</si>
  <si>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</si>
  <si>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</si>
  <si>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</si>
  <si>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</si>
  <si>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</si>
  <si>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</si>
  <si>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</si>
  <si>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</si>
  <si>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</si>
  <si>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</si>
  <si>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</si>
  <si>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</si>
  <si>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</si>
  <si>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</si>
  <si>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</si>
  <si>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</si>
  <si>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</si>
  <si>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</si>
  <si>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</si>
  <si>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</si>
  <si>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</si>
  <si>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</si>
  <si>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</si>
  <si>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</si>
  <si>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</si>
  <si>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</si>
  <si>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</si>
  <si>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</si>
  <si>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</si>
  <si>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</si>
  <si>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</si>
  <si>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</si>
  <si>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</si>
  <si>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</si>
  <si>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</si>
  <si>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</si>
  <si>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</si>
  <si>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</si>
  <si>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</si>
  <si>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</si>
  <si>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</si>
  <si>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</si>
  <si>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</si>
  <si>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</si>
  <si>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</si>
  <si>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</si>
  <si>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</si>
  <si>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</si>
  <si>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</si>
  <si>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</si>
  <si>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</si>
  <si>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</si>
  <si>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</si>
  <si>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</si>
  <si>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</si>
  <si>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</si>
  <si>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</si>
  <si>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</si>
  <si>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</si>
  <si>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</si>
  <si>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</si>
  <si>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</si>
  <si>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</si>
  <si>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</si>
  <si>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</si>
  <si>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</si>
  <si>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</si>
  <si>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</si>
  <si>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</si>
  <si>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</si>
  <si>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</si>
  <si>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</si>
  <si>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</si>
  <si>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</si>
  <si>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</si>
  <si>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</si>
  <si>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</si>
  <si>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</si>
  <si>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</si>
  <si>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</si>
  <si>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</si>
  <si>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</si>
  <si>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</si>
  <si>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</si>
  <si>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</si>
  <si>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</si>
  <si>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</si>
  <si>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</si>
  <si>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</si>
  <si>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</si>
  <si>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</si>
  <si>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</si>
  <si>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</si>
  <si>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</si>
  <si>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</si>
  <si>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</si>
  <si>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</si>
  <si>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</si>
  <si>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</si>
  <si>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</si>
  <si>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</si>
  <si>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</si>
  <si>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</si>
  <si>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</si>
  <si>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</si>
  <si>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</si>
  <si>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</si>
  <si>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</si>
  <si>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</si>
  <si>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</si>
  <si>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</si>
  <si>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</si>
  <si>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</si>
  <si>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</si>
  <si>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</si>
  <si>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</si>
  <si>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</si>
  <si>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</si>
  <si>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</si>
  <si>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</si>
  <si>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</si>
  <si>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</si>
  <si>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</si>
  <si>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</si>
  <si>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</si>
  <si>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</si>
  <si>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</si>
  <si>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</si>
  <si>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</si>
  <si>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</si>
  <si>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</si>
  <si>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</si>
  <si>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</si>
  <si>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</si>
  <si>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</si>
  <si>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</si>
  <si>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</si>
  <si>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</si>
  <si>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</si>
  <si>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</si>
  <si>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</si>
  <si>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</si>
  <si>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</si>
  <si>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</si>
  <si>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</si>
  <si>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</si>
  <si>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</si>
  <si>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</si>
  <si>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</si>
  <si>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</si>
  <si>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</si>
  <si>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</si>
  <si>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</si>
  <si>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</si>
  <si>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</si>
  <si>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</si>
  <si>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</si>
  <si>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</si>
  <si>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</si>
  <si>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</si>
  <si>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</si>
  <si>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</si>
  <si>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</si>
  <si>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</si>
  <si>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</si>
  <si>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</si>
  <si>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</si>
  <si>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</si>
  <si>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</si>
  <si>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</si>
  <si>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</si>
  <si>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</si>
  <si>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</si>
  <si>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</si>
  <si>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</si>
  <si>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</si>
  <si>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</si>
  <si>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</si>
  <si>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</si>
  <si>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</si>
  <si>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</si>
  <si>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</si>
  <si>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</si>
  <si>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</si>
  <si>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</si>
  <si>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</si>
  <si>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</si>
  <si>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</si>
  <si>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</si>
  <si>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</si>
  <si>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</si>
  <si>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</si>
  <si>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</si>
  <si>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</si>
  <si>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</si>
  <si>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</si>
  <si>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</si>
  <si>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</si>
  <si>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</si>
  <si>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</si>
  <si>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</si>
  <si>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</si>
  <si>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</si>
  <si>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</si>
  <si>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</si>
  <si>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</si>
  <si>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</si>
  <si>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</si>
  <si>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</si>
  <si>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</si>
  <si>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</si>
  <si>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</si>
  <si>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</si>
  <si>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</si>
  <si>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</si>
  <si>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</si>
  <si>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</si>
  <si>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</si>
  <si>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</si>
  <si>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</si>
  <si>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</si>
  <si>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</si>
  <si>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</si>
  <si>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</si>
  <si>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</si>
  <si>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</si>
  <si>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</si>
  <si>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</si>
  <si>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</si>
  <si>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</si>
  <si>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</si>
  <si>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</si>
  <si>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</si>
  <si>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</si>
  <si>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</si>
  <si>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</si>
  <si>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</si>
  <si>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</si>
  <si>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</si>
  <si>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</si>
  <si>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</si>
  <si>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</si>
  <si>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</si>
  <si>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</si>
  <si>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</si>
  <si>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</si>
  <si>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</si>
  <si>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</si>
  <si>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</si>
  <si>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</si>
  <si>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</si>
  <si>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</si>
  <si>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</si>
  <si>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</si>
  <si>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</si>
  <si>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</si>
  <si>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</si>
  <si>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</si>
  <si>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</si>
  <si>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</si>
  <si>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</si>
  <si>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</si>
  <si>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</si>
  <si>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</si>
  <si>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</si>
  <si>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</si>
  <si>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</si>
  <si>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</si>
  <si>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</si>
  <si>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</si>
  <si>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</si>
  <si>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</si>
  <si>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</si>
  <si>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</si>
  <si>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</si>
  <si>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</si>
  <si>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</si>
  <si>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</si>
  <si>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</si>
  <si>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</si>
  <si>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</si>
  <si>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</si>
  <si>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</si>
  <si>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</si>
  <si>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</si>
  <si>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</si>
  <si>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</si>
  <si>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</si>
  <si>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</si>
  <si>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</si>
  <si>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</si>
  <si>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</si>
  <si>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</si>
  <si>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</si>
  <si>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</si>
  <si>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</si>
  <si>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</si>
  <si>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</si>
  <si>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</si>
  <si>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</si>
  <si>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</si>
  <si>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</si>
  <si>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</si>
  <si>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</si>
  <si>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</si>
  <si>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</si>
  <si>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</si>
  <si>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</si>
  <si>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</si>
  <si>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</si>
  <si>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</si>
  <si>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</si>
  <si>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</si>
  <si>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</si>
  <si>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</si>
  <si>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</si>
  <si>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</si>
  <si>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</si>
  <si>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</si>
  <si>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</si>
  <si>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</si>
  <si>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</si>
  <si>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</si>
  <si>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</si>
  <si>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</si>
  <si>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</si>
  <si>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</si>
  <si>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</si>
  <si>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</si>
  <si>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</si>
  <si>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</si>
  <si>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</si>
  <si>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</si>
  <si>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</si>
  <si>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</si>
  <si>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</si>
  <si>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</si>
  <si>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</si>
  <si>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</si>
  <si>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</si>
  <si>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</si>
  <si>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</si>
  <si>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</si>
  <si>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</si>
  <si>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</si>
  <si>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</si>
  <si>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</si>
  <si>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</si>
  <si>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</si>
  <si>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</si>
  <si>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</si>
  <si>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</si>
  <si>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</si>
  <si>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</si>
  <si>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</si>
  <si>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</si>
  <si>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</si>
  <si>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</si>
  <si>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</si>
  <si>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</si>
  <si>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</si>
  <si>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</si>
  <si>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</si>
  <si>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</si>
  <si>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</si>
  <si>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</si>
  <si>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</si>
  <si>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</si>
  <si>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</si>
  <si>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</si>
  <si>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</si>
  <si>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</si>
  <si>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</si>
  <si>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</si>
  <si>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</si>
  <si>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</si>
  <si>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</si>
  <si>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</si>
  <si>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</si>
  <si>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</si>
  <si>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</si>
  <si>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</si>
  <si>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</si>
  <si>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</si>
  <si>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</si>
  <si>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</si>
  <si>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</si>
  <si>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</si>
  <si>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</si>
  <si>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</si>
  <si>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</si>
  <si>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</si>
  <si>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</si>
  <si>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</si>
  <si>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</si>
  <si>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</si>
  <si>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</si>
  <si>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</si>
  <si>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</si>
  <si>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</si>
  <si>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</si>
  <si>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</si>
  <si>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</si>
  <si>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</si>
  <si>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</si>
  <si>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</si>
  <si>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</si>
  <si>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</si>
  <si>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</si>
  <si>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</si>
  <si>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</si>
  <si>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</si>
  <si>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</si>
  <si>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</si>
  <si>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</si>
  <si>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</si>
  <si>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</si>
  <si>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</si>
  <si>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</si>
  <si>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</si>
  <si>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</si>
  <si>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</si>
  <si>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</si>
  <si>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</si>
  <si>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</si>
  <si>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</si>
  <si>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</si>
  <si>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</si>
  <si>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</si>
  <si>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</si>
  <si>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</si>
  <si>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</si>
  <si>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</si>
  <si>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</si>
  <si>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</si>
  <si>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</si>
  <si>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</si>
  <si>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</si>
  <si>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</si>
  <si>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</si>
  <si>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</si>
  <si>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</si>
  <si>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</si>
  <si>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</si>
  <si>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</si>
  <si>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</si>
  <si>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</si>
  <si>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</si>
  <si>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</si>
  <si>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</si>
  <si>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</si>
  <si>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</si>
  <si>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</si>
  <si>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</si>
  <si>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</si>
  <si>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</si>
  <si>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</si>
  <si>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</si>
  <si>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</si>
  <si>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</si>
  <si>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</si>
  <si>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</si>
  <si>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</si>
  <si>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</si>
  <si>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</si>
  <si>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</si>
  <si>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</si>
  <si>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</si>
  <si>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</si>
  <si>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</si>
  <si>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</si>
  <si>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</si>
  <si>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</si>
  <si>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</si>
  <si>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</si>
  <si>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</si>
  <si>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</si>
  <si>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</si>
  <si>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</si>
  <si>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</si>
  <si>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</si>
  <si>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</si>
  <si>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</si>
  <si>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</si>
  <si>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</si>
  <si>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</si>
  <si>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</si>
  <si>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</si>
  <si>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</si>
  <si>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</si>
  <si>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</si>
  <si>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</si>
  <si>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</si>
  <si>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</si>
  <si>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</si>
  <si>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</si>
  <si>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</si>
  <si>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</si>
  <si>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</si>
  <si>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</si>
  <si>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</si>
  <si>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</si>
  <si>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</si>
  <si>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</si>
  <si>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</si>
  <si>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</si>
  <si>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</si>
  <si>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</si>
  <si>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</si>
  <si>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</si>
  <si>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</si>
  <si>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</si>
  <si>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</si>
  <si>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</si>
  <si>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</si>
  <si>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</si>
  <si>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</si>
  <si>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</si>
  <si>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</si>
  <si>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</si>
  <si>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</si>
  <si>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</si>
  <si>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</si>
  <si>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</si>
  <si>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</si>
  <si>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</si>
  <si>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</si>
  <si>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</si>
  <si>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</si>
  <si>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</si>
  <si>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</si>
  <si>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</si>
  <si>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</si>
  <si>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</si>
  <si>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</si>
  <si>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</si>
  <si>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</si>
  <si>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</si>
  <si>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</si>
  <si>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</si>
  <si>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</si>
  <si>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</si>
  <si>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</si>
  <si>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</si>
  <si>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</si>
  <si>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</si>
  <si>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</si>
  <si>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</si>
  <si>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</si>
  <si>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</si>
  <si>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</si>
  <si>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</si>
  <si>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</si>
  <si>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</si>
  <si>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</si>
  <si>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</si>
  <si>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</si>
  <si>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</si>
  <si>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</si>
  <si>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</si>
  <si>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</si>
  <si>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</si>
  <si>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</si>
  <si>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</si>
  <si>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</si>
  <si>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</si>
  <si>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</si>
  <si>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</si>
  <si>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</si>
  <si>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</si>
  <si>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</si>
  <si>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</si>
  <si>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</si>
  <si>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</si>
  <si>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</si>
  <si>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</si>
  <si>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</si>
  <si>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</si>
  <si>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</si>
  <si>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</si>
  <si>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</si>
  <si>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</si>
  <si>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</si>
  <si>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</si>
  <si>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</si>
  <si>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</si>
  <si>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</si>
  <si>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</si>
  <si>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</si>
  <si>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</si>
  <si>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</si>
  <si>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</si>
  <si>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</si>
  <si>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</si>
  <si>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</si>
  <si>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</si>
  <si>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</si>
  <si>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</si>
  <si>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</si>
  <si>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</si>
  <si>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</si>
  <si>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</si>
  <si>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</si>
  <si>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</si>
  <si>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</si>
  <si>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</si>
  <si>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</si>
  <si>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</si>
  <si>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</si>
  <si>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</si>
  <si>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</si>
  <si>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</si>
  <si>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</si>
  <si>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</si>
  <si>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</si>
  <si>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</si>
  <si>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</si>
  <si>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</si>
  <si>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</si>
  <si>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</si>
  <si>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</si>
  <si>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</si>
  <si>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</si>
  <si>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</si>
  <si>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</si>
  <si>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</si>
  <si>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</si>
  <si>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</si>
  <si>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</si>
  <si>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</si>
  <si>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</si>
  <si>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</si>
  <si>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</si>
  <si>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</si>
  <si>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</si>
  <si>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</si>
  <si>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</si>
  <si>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</si>
  <si>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</si>
  <si>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</si>
  <si>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</si>
  <si>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</si>
  <si>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</si>
  <si>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</si>
  <si>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</si>
  <si>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</si>
  <si>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</si>
  <si>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</si>
  <si>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</si>
  <si>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</si>
  <si>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</si>
  <si>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</si>
  <si>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</si>
  <si>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</si>
  <si>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</si>
  <si>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</si>
  <si>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</si>
  <si>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</si>
  <si>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</si>
  <si>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</si>
  <si>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</si>
  <si>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</si>
  <si>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</si>
  <si>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</si>
  <si>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</si>
  <si>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</si>
  <si>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</si>
  <si>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</si>
  <si>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</si>
  <si>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</si>
  <si>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</si>
  <si>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</si>
  <si>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</si>
  <si>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</si>
  <si>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</si>
  <si>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</si>
  <si>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</si>
  <si>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</si>
  <si>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</si>
  <si>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</si>
  <si>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</si>
  <si>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</si>
  <si>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</si>
  <si>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</si>
  <si>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</si>
  <si>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</si>
  <si>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</si>
  <si>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</si>
  <si>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</si>
  <si>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</si>
  <si>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</si>
  <si>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</si>
  <si>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</si>
  <si>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</si>
  <si>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</si>
  <si>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</si>
  <si>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</si>
  <si>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</si>
  <si>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</si>
  <si>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</si>
  <si>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</si>
  <si>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</si>
  <si>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</si>
  <si>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</si>
  <si>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</si>
  <si>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</si>
  <si>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</si>
  <si>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</si>
  <si>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</si>
  <si>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</si>
  <si>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</si>
  <si>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</si>
  <si>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</si>
  <si>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</si>
  <si>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</si>
  <si>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</si>
  <si>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</si>
  <si>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</si>
  <si>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</si>
  <si>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</si>
  <si>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</si>
  <si>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</si>
  <si>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</si>
  <si>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</si>
  <si>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</si>
  <si>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</si>
  <si>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</si>
  <si>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</si>
  <si>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</si>
  <si>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</si>
  <si>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</si>
  <si>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</si>
  <si>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</si>
  <si>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</si>
  <si>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</si>
  <si>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</si>
  <si>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</si>
  <si>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</si>
  <si>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</si>
  <si>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</si>
  <si>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</si>
  <si>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</si>
  <si>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</si>
  <si>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</si>
  <si>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</si>
  <si>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</si>
  <si>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</si>
  <si>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</si>
  <si>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</si>
  <si>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</si>
  <si>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</si>
  <si>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</si>
  <si>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</si>
  <si>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</si>
  <si>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</si>
  <si>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</si>
  <si>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</si>
  <si>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</si>
  <si>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</si>
  <si>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</si>
  <si>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</si>
  <si>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</si>
  <si>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</si>
  <si>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</si>
  <si>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</si>
  <si>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</si>
  <si>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</si>
  <si>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</si>
  <si>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</si>
  <si>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</si>
  <si>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</si>
  <si>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</si>
  <si>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</si>
  <si>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</si>
  <si>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</si>
  <si>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</si>
  <si>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</si>
  <si>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</si>
  <si>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</si>
  <si>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</si>
  <si>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</si>
  <si>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</si>
  <si>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</si>
  <si>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</si>
  <si>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</si>
  <si>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</si>
  <si>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</si>
  <si>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</si>
  <si>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</si>
  <si>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</si>
  <si>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</si>
  <si>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</si>
  <si>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</si>
  <si>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</si>
  <si>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</si>
  <si>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</si>
  <si>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</si>
  <si>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</si>
  <si>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</si>
  <si>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</si>
  <si>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</si>
  <si>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</si>
  <si>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</si>
  <si>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</si>
  <si>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</si>
  <si>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</si>
  <si>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</si>
  <si>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</si>
  <si>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</si>
  <si>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</si>
  <si>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</si>
  <si>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</si>
  <si>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</si>
  <si>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</si>
  <si>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</si>
  <si>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</si>
  <si>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</si>
  <si>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</si>
  <si>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</si>
  <si>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</si>
  <si>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</si>
  <si>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</si>
  <si>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</si>
  <si>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</si>
  <si>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</si>
  <si>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</si>
  <si>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</si>
  <si>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</si>
  <si>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</si>
  <si>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</si>
  <si>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</si>
  <si>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</si>
  <si>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</si>
  <si>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</si>
  <si>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</si>
  <si>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</si>
  <si>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</si>
  <si>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</si>
  <si>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</si>
  <si>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</si>
  <si>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</si>
  <si>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</si>
  <si>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</si>
  <si>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</si>
  <si>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</si>
  <si>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</si>
  <si>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</si>
  <si>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</si>
  <si>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</si>
  <si>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</si>
  <si>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</si>
  <si>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</si>
  <si>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</si>
  <si>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</si>
  <si>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</si>
  <si>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</si>
  <si>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</si>
  <si>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</si>
  <si>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</si>
  <si>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</si>
  <si>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</si>
  <si>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</si>
  <si>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</si>
  <si>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</si>
  <si>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</si>
  <si>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</si>
  <si>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</si>
  <si>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</si>
  <si>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</si>
  <si>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</si>
  <si>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</si>
  <si>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</si>
  <si>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</si>
  <si>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</si>
  <si>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</si>
  <si>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</si>
  <si>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</si>
  <si>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</si>
  <si>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</si>
  <si>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</si>
  <si>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</si>
  <si>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</si>
  <si>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</si>
  <si>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</si>
  <si>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</si>
  <si>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</si>
  <si>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</si>
  <si>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</si>
  <si>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</si>
  <si>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</si>
  <si>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</si>
  <si>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</si>
  <si>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</si>
  <si>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</si>
  <si>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</si>
  <si>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</si>
  <si>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</si>
  <si>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</si>
  <si>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</si>
  <si>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</si>
  <si>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</si>
  <si>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</si>
  <si>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</si>
  <si>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</si>
  <si>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</si>
  <si>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</si>
  <si>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</si>
  <si>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</si>
  <si>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</si>
  <si>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</si>
  <si>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</si>
  <si>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</si>
  <si>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</si>
  <si>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</si>
  <si>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</si>
  <si>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</si>
  <si>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</si>
  <si>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</si>
  <si>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</si>
  <si>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</si>
  <si>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</si>
  <si>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</si>
  <si>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</si>
  <si>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</si>
  <si>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</si>
  <si>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</si>
  <si>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</si>
  <si>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</si>
  <si>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</si>
  <si>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</si>
  <si>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</si>
  <si>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</si>
  <si>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</si>
  <si>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</si>
  <si>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</si>
  <si>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</si>
  <si>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</si>
  <si>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</si>
  <si>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</si>
  <si>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</si>
  <si>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</si>
  <si>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</si>
  <si>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</si>
  <si>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</si>
  <si>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</si>
  <si>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</si>
  <si>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</si>
  <si>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</si>
  <si>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</si>
  <si>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</si>
  <si>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</si>
  <si>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</si>
  <si>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</si>
  <si>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</si>
  <si>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</si>
  <si>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</si>
  <si>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</si>
  <si>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</si>
  <si>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</si>
  <si>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</si>
  <si>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</si>
  <si>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</si>
  <si>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</si>
  <si>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</si>
  <si>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</si>
  <si>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</si>
  <si>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</si>
  <si>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</si>
  <si>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</si>
  <si>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</si>
  <si>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</si>
  <si>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</si>
  <si>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</si>
  <si>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</si>
  <si>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</si>
  <si>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</si>
  <si>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</si>
  <si>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</si>
  <si>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</si>
  <si>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</si>
  <si>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</si>
  <si>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</si>
  <si>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</si>
  <si>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</si>
  <si>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</si>
  <si>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</si>
  <si>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</si>
  <si>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</si>
  <si>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</si>
  <si>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</si>
  <si>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</si>
  <si>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</si>
  <si>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</si>
  <si>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</si>
  <si>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</si>
  <si>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</si>
  <si>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</si>
  <si>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</si>
  <si>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</si>
  <si>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</si>
  <si>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</si>
  <si>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</si>
  <si>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</si>
  <si>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</si>
  <si>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</si>
  <si>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</si>
  <si>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</si>
  <si>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</si>
  <si>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</si>
  <si>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</si>
  <si>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</si>
  <si>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</si>
  <si>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</si>
  <si>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</si>
  <si>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</si>
  <si>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</si>
  <si>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</si>
  <si>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</si>
  <si>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</si>
  <si>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</si>
  <si>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</si>
  <si>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</si>
  <si>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</si>
  <si>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</si>
  <si>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</si>
  <si>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</si>
  <si>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</si>
  <si>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</si>
  <si>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</si>
  <si>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</si>
  <si>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</si>
  <si>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</si>
  <si>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</si>
  <si>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</si>
  <si>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</si>
  <si>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</si>
  <si>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</si>
  <si>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</si>
  <si>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</si>
  <si>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</si>
  <si>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</si>
  <si>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</si>
  <si>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</si>
  <si>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</si>
  <si>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</si>
  <si>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</si>
  <si>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</si>
  <si>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</si>
  <si>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</si>
  <si>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</si>
  <si>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</si>
  <si>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</si>
  <si>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</si>
  <si>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</si>
  <si>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</si>
  <si>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</si>
  <si>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</si>
  <si>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</si>
  <si>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</si>
  <si>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</si>
  <si>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</si>
  <si>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</si>
  <si>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</si>
  <si>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</si>
  <si>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</si>
  <si>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</si>
  <si>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</si>
  <si>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</si>
  <si>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</si>
  <si>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</si>
  <si>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</si>
  <si>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</si>
  <si>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</si>
  <si>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</si>
  <si>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</si>
  <si>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</si>
  <si>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</si>
  <si>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</si>
  <si>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</si>
  <si>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</si>
  <si>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</si>
  <si>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</si>
  <si>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</si>
  <si>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</si>
  <si>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</si>
  <si>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</si>
  <si>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</si>
  <si>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</si>
  <si>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</si>
  <si>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</si>
  <si>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</si>
  <si>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</si>
  <si>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</si>
  <si>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</si>
  <si>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</si>
  <si>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</si>
  <si>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</si>
  <si>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</si>
  <si>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</si>
  <si>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</si>
  <si>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</si>
  <si>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</si>
  <si>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</si>
  <si>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</si>
  <si>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</si>
  <si>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</si>
  <si>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</si>
  <si>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</si>
  <si>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</si>
  <si>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</si>
  <si>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</si>
  <si>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</si>
  <si>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</si>
  <si>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</si>
  <si>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</si>
  <si>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</si>
  <si>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</si>
  <si>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</si>
  <si>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</si>
  <si>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</si>
  <si>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</si>
  <si>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</si>
  <si>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</si>
  <si>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</si>
  <si>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</si>
  <si>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</si>
  <si>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</si>
  <si>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</si>
  <si>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</si>
  <si>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</si>
  <si>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</si>
  <si>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</si>
  <si>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</si>
  <si>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</si>
  <si>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</si>
  <si>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</si>
  <si>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</si>
  <si>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</si>
  <si>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</si>
  <si>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</si>
  <si>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</si>
  <si>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</si>
  <si>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</si>
  <si>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</si>
  <si>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</si>
  <si>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</si>
  <si>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</si>
  <si>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</si>
  <si>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</si>
  <si>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</si>
  <si>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</si>
  <si>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</si>
  <si>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</si>
  <si>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</si>
  <si>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</si>
  <si>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</si>
  <si>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</si>
  <si>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</si>
  <si>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</si>
  <si>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</si>
  <si>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</si>
  <si>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</si>
  <si>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</si>
  <si>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</si>
  <si>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</si>
  <si>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</si>
  <si>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</si>
  <si>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</si>
  <si>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</si>
  <si>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</si>
  <si>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</si>
  <si>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</si>
  <si>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</si>
  <si>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</si>
  <si>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</si>
  <si>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</si>
  <si>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</si>
  <si>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</si>
  <si>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</si>
  <si>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</si>
  <si>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</si>
  <si>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</si>
  <si>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</si>
  <si>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</si>
  <si>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</si>
  <si>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</si>
  <si>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</si>
  <si>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</si>
  <si>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</si>
  <si>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</si>
  <si>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</si>
  <si>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</si>
  <si>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</si>
  <si>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</si>
  <si>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</si>
  <si>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</si>
  <si>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</si>
  <si>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</si>
  <si>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</si>
  <si>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</si>
  <si>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</si>
  <si>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</si>
  <si>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</si>
  <si>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</si>
  <si>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</si>
  <si>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</si>
  <si>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</si>
  <si>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</si>
  <si>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</si>
  <si>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</si>
  <si>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</si>
  <si>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</si>
  <si>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</si>
  <si>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</si>
  <si>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</si>
  <si>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</si>
  <si>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</si>
  <si>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</si>
  <si>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</si>
  <si>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</si>
  <si>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</si>
  <si>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</si>
  <si>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</si>
  <si>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</si>
  <si>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</si>
  <si>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</si>
  <si>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</si>
  <si>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</si>
  <si>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</si>
  <si>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</si>
  <si>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</si>
  <si>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</si>
  <si>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</si>
  <si>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</si>
  <si>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</si>
  <si>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</si>
  <si>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</si>
  <si>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</si>
  <si>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</si>
  <si>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</si>
  <si>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</si>
  <si>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</si>
  <si>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</si>
  <si>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</si>
  <si>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</si>
  <si>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</si>
  <si>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</si>
  <si>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</si>
  <si>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</si>
  <si>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</si>
  <si>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</si>
  <si>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</si>
  <si>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</si>
  <si>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</si>
  <si>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</si>
  <si>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</si>
  <si>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</si>
  <si>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</si>
  <si>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</si>
  <si>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</si>
  <si>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</si>
  <si>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</si>
  <si>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</si>
  <si>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</si>
  <si>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</si>
  <si>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</si>
  <si>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</si>
  <si>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</si>
  <si>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</si>
  <si>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</si>
  <si>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</si>
  <si>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</si>
  <si>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</si>
  <si>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</si>
  <si>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</si>
  <si>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</si>
  <si>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</si>
  <si>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</si>
  <si>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</si>
  <si>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</si>
  <si>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</si>
  <si>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</si>
  <si>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</si>
  <si>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</si>
  <si>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</si>
  <si>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</si>
  <si>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</si>
  <si>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</si>
  <si>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</si>
  <si>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</si>
  <si>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</si>
  <si>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</si>
  <si>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</si>
  <si>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</si>
  <si>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</si>
  <si>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</si>
  <si>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</si>
  <si>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</si>
  <si>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</si>
  <si>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</si>
  <si>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</si>
  <si>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</si>
  <si>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</si>
  <si>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</si>
  <si>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</si>
  <si>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</si>
  <si>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</si>
  <si>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</si>
  <si>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</si>
  <si>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</si>
  <si>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</si>
  <si>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</si>
  <si>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</si>
  <si>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</si>
  <si>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</si>
  <si>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</si>
  <si>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</si>
  <si>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</si>
  <si>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</si>
  <si>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</si>
  <si>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</si>
  <si>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</si>
  <si>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</si>
  <si>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</si>
  <si>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</si>
  <si>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</si>
  <si>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</si>
  <si>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</si>
  <si>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</si>
  <si>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</si>
  <si>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</si>
  <si>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</si>
  <si>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</si>
  <si>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</si>
  <si>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</si>
  <si>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</si>
  <si>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</si>
  <si>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</si>
  <si>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</si>
  <si>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</si>
  <si>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</si>
  <si>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</si>
  <si>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</si>
  <si>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</si>
  <si>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</si>
  <si>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</si>
  <si>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</si>
  <si>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</si>
  <si>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</si>
  <si>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</si>
  <si>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</si>
  <si>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</si>
  <si>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</si>
  <si>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</si>
  <si>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</si>
  <si>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</si>
  <si>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</si>
  <si>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</si>
  <si>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</si>
  <si>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</si>
  <si>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</si>
  <si>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</si>
  <si>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</si>
  <si>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</si>
  <si>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</si>
  <si>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</si>
  <si>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</si>
  <si>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</si>
  <si>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</si>
  <si>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</si>
  <si>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</si>
  <si>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</si>
  <si>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</si>
  <si>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</si>
  <si>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</si>
  <si>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</si>
  <si>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</si>
  <si>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</si>
  <si>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</si>
  <si>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</si>
  <si>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</si>
  <si>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</si>
  <si>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</si>
  <si>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</si>
  <si>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</si>
  <si>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</si>
  <si>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</si>
  <si>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</si>
  <si>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</si>
  <si>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</si>
  <si>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</si>
  <si>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</si>
  <si>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</si>
  <si>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</si>
  <si>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</si>
  <si>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</si>
  <si>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</si>
  <si>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</si>
  <si>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</si>
  <si>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</si>
  <si>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</si>
  <si>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</si>
  <si>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</si>
  <si>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</si>
  <si>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</si>
  <si>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</si>
  <si>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</si>
  <si>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</si>
  <si>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</si>
  <si>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</si>
  <si>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</si>
  <si>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</si>
  <si>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</si>
  <si>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</si>
  <si>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</si>
  <si>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</si>
  <si>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</si>
  <si>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</si>
  <si>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</si>
  <si>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</si>
  <si>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</si>
  <si>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</si>
  <si>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</si>
  <si>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</si>
  <si>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</si>
  <si>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</si>
  <si>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</si>
  <si>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</si>
  <si>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</si>
  <si>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</si>
  <si>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</si>
  <si>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</si>
  <si>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</si>
  <si>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</si>
  <si>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</si>
  <si>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</si>
  <si>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</si>
  <si>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</si>
  <si>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</si>
  <si>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</si>
  <si>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</si>
  <si>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</si>
  <si>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</si>
  <si>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</si>
  <si>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</si>
  <si>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</si>
  <si>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</si>
  <si>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</si>
  <si>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</si>
  <si>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</si>
  <si>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</si>
  <si>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</si>
  <si>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</si>
  <si>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</si>
  <si>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</si>
  <si>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</si>
  <si>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</si>
  <si>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</si>
  <si>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</si>
  <si>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</si>
  <si>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</si>
  <si>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</si>
  <si>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</si>
  <si>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</si>
  <si>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</si>
  <si>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</si>
  <si>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</si>
  <si>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</si>
  <si>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</si>
  <si>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</si>
  <si>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</si>
  <si>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</si>
  <si>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</si>
  <si>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</si>
  <si>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</si>
  <si>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</si>
  <si>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</si>
  <si>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</si>
  <si>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</si>
  <si>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</si>
  <si>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</si>
  <si>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</si>
  <si>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</si>
  <si>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</si>
  <si>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</si>
  <si>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</si>
  <si>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</si>
  <si>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</si>
  <si>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</si>
  <si>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</si>
  <si>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</si>
  <si>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</si>
  <si>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</si>
  <si>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</si>
  <si>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</si>
  <si>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</si>
  <si>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</si>
  <si>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</si>
  <si>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</si>
  <si>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</si>
  <si>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</si>
  <si>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</si>
  <si>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</si>
  <si>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</si>
  <si>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</si>
  <si>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</si>
  <si>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</si>
  <si>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</si>
  <si>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</si>
  <si>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</si>
  <si>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</si>
  <si>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</si>
  <si>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</si>
  <si>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</si>
  <si>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</si>
  <si>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</si>
  <si>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</si>
  <si>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</si>
  <si>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</si>
  <si>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</si>
  <si>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</si>
  <si>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</si>
  <si>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</si>
  <si>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</si>
  <si>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</si>
  <si>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</si>
  <si>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</si>
  <si>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</si>
  <si>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</si>
  <si>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</si>
  <si>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</si>
  <si>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</si>
  <si>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</si>
  <si>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</si>
  <si>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</si>
  <si>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</si>
  <si>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</si>
  <si>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</si>
  <si>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</si>
  <si>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</si>
  <si>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</si>
  <si>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</si>
  <si>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</si>
  <si>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</si>
  <si>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</si>
  <si>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</si>
  <si>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</si>
  <si>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</si>
  <si>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</si>
  <si>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</si>
  <si>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</si>
  <si>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</si>
  <si>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</si>
  <si>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</si>
  <si>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</si>
  <si>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</si>
  <si>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</si>
  <si>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</si>
  <si>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</si>
  <si>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</si>
  <si>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</si>
  <si>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</si>
  <si>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</si>
  <si>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</si>
  <si>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</si>
  <si>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</si>
  <si>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</si>
  <si>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</si>
  <si>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</si>
  <si>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</si>
  <si>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</si>
  <si>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</si>
  <si>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</si>
  <si>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</si>
  <si>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</si>
  <si>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</si>
  <si>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</si>
  <si>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</si>
  <si>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</si>
  <si>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</si>
  <si>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</si>
  <si>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</si>
  <si>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</si>
  <si>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</si>
  <si>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</si>
  <si>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</si>
  <si>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</si>
  <si>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</si>
  <si>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</si>
  <si>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</si>
  <si>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</si>
  <si>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</si>
  <si>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</si>
  <si>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</si>
  <si>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</si>
  <si>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</si>
  <si>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</si>
  <si>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</si>
  <si>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</si>
  <si>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</si>
  <si>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</si>
  <si>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</si>
  <si>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</si>
  <si>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</si>
  <si>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</si>
  <si>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</si>
  <si>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</si>
  <si>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</si>
  <si>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</si>
  <si>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</si>
  <si>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</si>
  <si>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</si>
  <si>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</si>
  <si>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</si>
  <si>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</si>
  <si>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</si>
  <si>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</si>
  <si>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</si>
  <si>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</si>
  <si>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</si>
  <si>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</si>
  <si>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</si>
  <si>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</si>
  <si>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</si>
  <si>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</si>
  <si>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</si>
  <si>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</si>
  <si>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</si>
  <si>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</si>
  <si>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</si>
  <si>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</si>
  <si>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</si>
  <si>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</si>
  <si>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</si>
  <si>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</si>
  <si>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</si>
  <si>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</si>
  <si>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</si>
  <si>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</si>
  <si>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</si>
  <si>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</si>
  <si>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</si>
  <si>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</si>
  <si>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</si>
  <si>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</si>
  <si>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</si>
  <si>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</si>
  <si>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</si>
  <si>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</si>
  <si>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</si>
  <si>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</si>
  <si>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</si>
  <si>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</si>
  <si>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</si>
  <si>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</si>
  <si>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</si>
  <si>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</si>
  <si>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</si>
  <si>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</si>
  <si>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</si>
  <si>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</si>
  <si>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</si>
  <si>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</si>
  <si>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</si>
  <si>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</si>
  <si>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</si>
  <si>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</si>
  <si>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</si>
  <si>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</si>
  <si>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</si>
  <si>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</si>
  <si>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</si>
  <si>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</si>
  <si>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</si>
  <si>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</si>
  <si>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</si>
  <si>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</si>
  <si>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</si>
  <si>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</si>
  <si>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</si>
  <si>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</si>
  <si>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</si>
  <si>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</si>
  <si>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</si>
  <si>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</si>
  <si>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</si>
  <si>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</si>
  <si>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</si>
  <si>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</si>
  <si>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</si>
  <si>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</si>
  <si>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</si>
  <si>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</si>
  <si>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</si>
  <si>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</si>
  <si>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</si>
  <si>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</si>
  <si>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</si>
  <si>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</si>
  <si>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</si>
  <si>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</si>
  <si>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</si>
  <si>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</si>
  <si>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</si>
  <si>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</si>
  <si>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</si>
  <si>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</si>
  <si>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</si>
  <si>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</si>
  <si>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</si>
  <si>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</si>
  <si>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</si>
  <si>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</si>
  <si>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</si>
  <si>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</si>
  <si>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</si>
  <si>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</si>
  <si>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</si>
  <si>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</si>
  <si>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</si>
  <si>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</si>
  <si>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</si>
  <si>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</si>
  <si>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</si>
  <si>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</si>
  <si>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</si>
  <si>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</si>
  <si>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</si>
  <si>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</si>
  <si>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</si>
  <si>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</si>
  <si>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</si>
  <si>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</si>
  <si>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</si>
  <si>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</si>
  <si>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</si>
  <si>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</si>
  <si>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</si>
  <si>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</si>
  <si>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</si>
  <si>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</si>
  <si>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</si>
  <si>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</si>
  <si>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</si>
  <si>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</si>
  <si>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</si>
  <si>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</si>
  <si>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</si>
  <si>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</si>
  <si>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</si>
  <si>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</si>
  <si>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</si>
  <si>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</si>
  <si>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</si>
  <si>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</si>
  <si>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</si>
  <si>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</si>
  <si>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</si>
  <si>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</si>
  <si>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</si>
  <si>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</si>
  <si>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</si>
  <si>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</si>
  <si>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</si>
  <si>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</si>
  <si>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</si>
  <si>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</si>
  <si>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</si>
  <si>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</si>
  <si>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</si>
  <si>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</si>
  <si>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</si>
  <si>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</si>
  <si>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</si>
  <si>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</si>
  <si>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</si>
  <si>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</si>
  <si>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</si>
  <si>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</si>
  <si>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</si>
  <si>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</si>
  <si>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</si>
  <si>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</si>
  <si>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</si>
  <si>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</si>
  <si>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</si>
  <si>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</si>
  <si>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</si>
  <si>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</si>
  <si>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</si>
  <si>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</si>
  <si>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</si>
  <si>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</si>
  <si>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</si>
  <si>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</si>
  <si>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</si>
  <si>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</si>
  <si>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</si>
  <si>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</si>
  <si>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</si>
  <si>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</si>
  <si>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</si>
  <si>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</si>
  <si>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</si>
  <si>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</si>
  <si>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</si>
  <si>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</si>
  <si>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</si>
  <si>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</si>
  <si>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</si>
  <si>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</si>
  <si>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</si>
  <si>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</si>
  <si>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</si>
  <si>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</si>
  <si>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</si>
  <si>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</si>
  <si>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</si>
  <si>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</si>
  <si>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</si>
  <si>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</si>
  <si>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</si>
  <si>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</si>
  <si>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</si>
  <si>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</si>
  <si>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</si>
  <si>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</si>
  <si>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</si>
  <si>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</si>
  <si>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</si>
  <si>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</si>
  <si>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</si>
  <si>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</si>
  <si>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</si>
  <si>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</si>
  <si>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</si>
  <si>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</si>
  <si>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</si>
  <si>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</si>
  <si>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</si>
  <si>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</si>
  <si>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</si>
  <si>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</si>
  <si>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</si>
  <si>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</si>
  <si>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</si>
  <si>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</si>
  <si>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</si>
  <si>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</si>
  <si>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</si>
  <si>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</si>
  <si>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</si>
  <si>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</si>
  <si>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</si>
  <si>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</si>
  <si>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</si>
  <si>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</si>
  <si>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</si>
  <si>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</si>
  <si>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</si>
  <si>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</si>
  <si>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</si>
  <si>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</si>
  <si>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</si>
  <si>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</si>
  <si>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</si>
  <si>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</si>
  <si>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</si>
  <si>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</si>
  <si>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</si>
  <si>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</si>
  <si>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</si>
  <si>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</si>
  <si>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</si>
  <si>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</si>
  <si>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</si>
  <si>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</si>
  <si>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</si>
  <si>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</si>
  <si>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</si>
  <si>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</si>
  <si>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</si>
  <si>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</si>
  <si>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</si>
  <si>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</si>
  <si>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</si>
  <si>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</si>
  <si>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</si>
  <si>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</si>
  <si>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</si>
  <si>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</si>
  <si>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</si>
  <si>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</si>
  <si>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</si>
  <si>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</si>
  <si>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</si>
  <si>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</si>
  <si>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</si>
  <si>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</si>
  <si>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</si>
  <si>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</si>
  <si>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</si>
  <si>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</si>
  <si>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</si>
  <si>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</si>
  <si>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</si>
  <si>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</si>
  <si>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</si>
  <si>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</si>
  <si>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</si>
  <si>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</si>
  <si>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</si>
  <si>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</si>
  <si>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</si>
  <si>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</si>
  <si>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</si>
  <si>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</si>
  <si>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</si>
  <si>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</si>
  <si>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</si>
  <si>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</si>
  <si>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</si>
  <si>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</si>
  <si>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</si>
  <si>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</si>
  <si>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</si>
  <si>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</si>
  <si>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</si>
  <si>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</si>
  <si>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</si>
  <si>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</si>
  <si>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</si>
  <si>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</si>
  <si>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</si>
  <si>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</si>
  <si>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</si>
  <si>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</si>
  <si>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</si>
  <si>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</si>
  <si>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</si>
  <si>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</si>
  <si>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</si>
  <si>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</si>
  <si>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</si>
  <si>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</si>
  <si>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</si>
  <si>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</si>
  <si>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</si>
  <si>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</si>
  <si>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</si>
  <si>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</si>
  <si>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</si>
  <si>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</si>
  <si>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</si>
  <si>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</si>
  <si>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</si>
  <si>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</si>
  <si>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</si>
  <si>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</si>
  <si>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</si>
  <si>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</si>
  <si>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</si>
  <si>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</si>
  <si>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</si>
  <si>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</si>
  <si>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</si>
  <si>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</si>
  <si>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</si>
  <si>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</si>
  <si>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</si>
  <si>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</si>
  <si>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</si>
  <si>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</si>
  <si>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</si>
  <si>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</si>
  <si>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</si>
  <si>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</si>
  <si>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</si>
  <si>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</si>
  <si>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</si>
  <si>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</si>
  <si>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</si>
  <si>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</si>
  <si>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</si>
  <si>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</si>
  <si>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</si>
  <si>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</si>
  <si>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</si>
  <si>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</si>
  <si>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</si>
  <si>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</si>
  <si>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</si>
  <si>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</si>
  <si>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</si>
  <si>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</si>
  <si>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</si>
  <si>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</si>
  <si>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</si>
  <si>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</si>
  <si>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</si>
  <si>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</si>
  <si>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</si>
  <si>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</si>
  <si>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</si>
  <si>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</si>
  <si>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</si>
  <si>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</si>
  <si>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</si>
  <si>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</si>
  <si>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</si>
  <si>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</si>
  <si>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</si>
  <si>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</si>
  <si>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</si>
  <si>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</si>
  <si>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</si>
  <si>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</si>
  <si>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</si>
  <si>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</si>
  <si>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</si>
  <si>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</si>
  <si>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</si>
  <si>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</si>
  <si>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</si>
  <si>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</si>
  <si>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</si>
  <si>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</si>
  <si>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</si>
  <si>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</si>
  <si>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</si>
  <si>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</si>
  <si>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</si>
  <si>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</si>
  <si>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</si>
  <si>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</si>
  <si>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</si>
  <si>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</si>
  <si>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</si>
  <si>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</si>
  <si>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</si>
  <si>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</si>
  <si>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</si>
  <si>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</si>
  <si>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</si>
  <si>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</si>
  <si>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</si>
  <si>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</si>
  <si>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</si>
  <si>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</si>
  <si>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</si>
  <si>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</si>
  <si>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</si>
  <si>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</si>
  <si>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</si>
  <si>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</si>
  <si>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</si>
  <si>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</si>
  <si>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</si>
  <si>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</si>
  <si>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</si>
  <si>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</si>
  <si>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</si>
  <si>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</si>
  <si>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</si>
  <si>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</si>
  <si>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</si>
  <si>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</si>
  <si>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</si>
  <si>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</si>
  <si>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</si>
  <si>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</si>
  <si>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</si>
  <si>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</si>
  <si>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</si>
  <si>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</si>
  <si>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</si>
  <si>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</si>
  <si>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</si>
  <si>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</si>
  <si>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</si>
  <si>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</si>
  <si>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</si>
  <si>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</si>
  <si>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</si>
  <si>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</si>
  <si>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</si>
  <si>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</si>
  <si>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</si>
  <si>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</si>
  <si>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</si>
  <si>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</si>
  <si>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</si>
  <si>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</si>
  <si>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</si>
  <si>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</si>
  <si>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</si>
  <si>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</si>
  <si>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</si>
  <si>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</si>
  <si>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</si>
  <si>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</si>
  <si>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</si>
  <si>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</si>
  <si>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</si>
  <si>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</si>
  <si>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</si>
  <si>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</si>
  <si>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</si>
  <si>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</si>
  <si>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</si>
  <si>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</si>
  <si>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</si>
  <si>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</si>
  <si>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</si>
  <si>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</si>
  <si>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</si>
  <si>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</si>
  <si>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</si>
  <si>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</si>
  <si>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</si>
  <si>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</si>
  <si>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</si>
  <si>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</si>
  <si>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</si>
  <si>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</si>
  <si>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</si>
  <si>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</si>
  <si>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</si>
  <si>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</si>
  <si>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</si>
  <si>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</si>
  <si>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</si>
  <si>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</si>
  <si>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</si>
  <si>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</si>
  <si>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</si>
  <si>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</si>
  <si>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</si>
  <si>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</si>
  <si>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</si>
  <si>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</si>
  <si>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</si>
  <si>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</si>
  <si>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</si>
  <si>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</si>
  <si>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</si>
  <si>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</si>
  <si>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</si>
  <si>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</si>
  <si>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</si>
  <si>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</si>
  <si>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</si>
  <si>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</si>
  <si>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</si>
  <si>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</si>
  <si>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</si>
  <si>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</si>
  <si>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</si>
  <si>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</si>
  <si>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</si>
  <si>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</si>
  <si>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</si>
  <si>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</si>
  <si>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</si>
  <si>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</si>
  <si>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</si>
  <si>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</si>
  <si>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</si>
  <si>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</si>
  <si>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</si>
  <si>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</si>
  <si>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</si>
  <si>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</si>
  <si>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</si>
  <si>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</si>
  <si>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</si>
  <si>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</si>
  <si>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</si>
  <si>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</si>
  <si>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</si>
  <si>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</si>
  <si>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</si>
  <si>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</si>
  <si>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</si>
  <si>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</si>
  <si>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</si>
  <si>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</si>
  <si>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</si>
  <si>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</si>
  <si>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</si>
  <si>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</si>
  <si>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</si>
  <si>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</si>
  <si>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</si>
  <si>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</si>
  <si>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</si>
  <si>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</si>
  <si>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</si>
  <si>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</si>
  <si>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</si>
  <si>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</si>
  <si>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</si>
  <si>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</si>
  <si>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</si>
  <si>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</si>
  <si>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</si>
  <si>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</si>
  <si>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</si>
  <si>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</si>
  <si>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</si>
  <si>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</si>
  <si>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</si>
  <si>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</si>
  <si>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</si>
  <si>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</si>
  <si>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</si>
  <si>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</si>
  <si>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</si>
  <si>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</si>
  <si>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</si>
  <si>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</si>
  <si>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</si>
  <si>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</si>
  <si>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</si>
  <si>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</si>
  <si>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</si>
  <si>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</si>
  <si>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</si>
  <si>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</si>
  <si>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</si>
  <si>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</si>
  <si>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</si>
  <si>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</si>
  <si>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</si>
  <si>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</si>
  <si>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</si>
  <si>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</si>
  <si>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</si>
  <si>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</si>
  <si>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</si>
  <si>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</si>
  <si>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</si>
  <si>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</si>
  <si>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</si>
  <si>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</si>
  <si>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</si>
  <si>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</si>
  <si>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</si>
  <si>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</si>
  <si>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</si>
  <si>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</si>
  <si>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</si>
  <si>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</si>
  <si>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</si>
  <si>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</si>
  <si>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</si>
  <si>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</si>
  <si>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</si>
  <si>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</si>
  <si>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</si>
  <si>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</si>
  <si>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</si>
  <si>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</si>
  <si>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</si>
  <si>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</si>
  <si>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</si>
  <si>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</si>
  <si>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</si>
  <si>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</si>
  <si>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</si>
  <si>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</si>
  <si>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</si>
  <si>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</si>
  <si>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</si>
  <si>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</si>
  <si>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</si>
  <si>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</si>
  <si>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</si>
  <si>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</si>
  <si>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</si>
  <si>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</si>
  <si>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</si>
  <si>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</si>
  <si>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</si>
  <si>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</si>
  <si>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</si>
  <si>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</si>
  <si>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</si>
  <si>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</si>
  <si>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</si>
  <si>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</si>
  <si>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</si>
  <si>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</si>
  <si>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</si>
  <si>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</si>
  <si>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</si>
  <si>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</si>
  <si>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</si>
  <si>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</si>
  <si>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</si>
  <si>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</si>
  <si>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</si>
  <si>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</si>
  <si>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</si>
  <si>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</si>
  <si>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</si>
  <si>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</si>
  <si>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</si>
  <si>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</si>
  <si>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</si>
  <si>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</si>
  <si>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</si>
  <si>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</si>
  <si>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</si>
  <si>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</si>
  <si>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</si>
  <si>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</si>
  <si>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</si>
  <si>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</si>
  <si>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</si>
  <si>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</si>
  <si>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</si>
  <si>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</si>
  <si>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</si>
  <si>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</si>
  <si>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</si>
  <si>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</si>
  <si>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</si>
  <si>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</si>
  <si>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</si>
  <si>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</si>
  <si>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</si>
  <si>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</si>
  <si>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</si>
  <si>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</si>
  <si>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</si>
  <si>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</si>
  <si>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</si>
  <si>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</si>
  <si>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</si>
  <si>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</si>
  <si>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</si>
  <si>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</si>
  <si>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</si>
  <si>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</si>
  <si>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</si>
  <si>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</si>
  <si>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</si>
  <si>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</si>
  <si>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</si>
  <si>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</si>
  <si>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</si>
  <si>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</si>
  <si>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</si>
  <si>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</si>
  <si>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</si>
  <si>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</si>
  <si>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</si>
  <si>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</si>
  <si>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</si>
  <si>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</si>
  <si>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</si>
  <si>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</si>
  <si>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</si>
  <si>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</si>
  <si>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</si>
  <si>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</si>
  <si>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</si>
  <si>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</si>
  <si>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</si>
  <si>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</si>
  <si>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</si>
  <si>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</si>
  <si>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</si>
  <si>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</si>
  <si>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</si>
  <si>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</si>
  <si>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</si>
  <si>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</si>
  <si>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</si>
  <si>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</si>
  <si>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</si>
  <si>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</si>
  <si>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</si>
  <si>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</si>
  <si>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</si>
  <si>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</si>
  <si>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</si>
  <si>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</si>
  <si>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</si>
  <si>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</si>
  <si>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</si>
  <si>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</si>
  <si>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</si>
  <si>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</si>
  <si>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</si>
  <si>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</si>
  <si>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</si>
  <si>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</si>
  <si>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</si>
  <si>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</si>
  <si>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</si>
  <si>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</si>
  <si>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</si>
  <si>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</si>
  <si>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</si>
  <si>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</si>
  <si>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</si>
  <si>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</si>
  <si>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</si>
  <si>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</si>
  <si>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</si>
  <si>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</si>
  <si>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</si>
  <si>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</si>
  <si>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</si>
  <si>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</si>
  <si>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</si>
  <si>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</si>
  <si>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</si>
  <si>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</si>
  <si>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</si>
  <si>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</si>
  <si>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</si>
  <si>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</si>
  <si>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</si>
  <si>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</si>
  <si>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</si>
  <si>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</si>
  <si>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</si>
  <si>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</si>
  <si>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</si>
  <si>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</si>
  <si>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</si>
  <si>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</si>
  <si>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</si>
  <si>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</si>
  <si>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</si>
  <si>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</si>
  <si>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</si>
  <si>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</si>
  <si>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</si>
  <si>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</si>
  <si>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</si>
  <si>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</si>
  <si>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</si>
  <si>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</si>
  <si>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</si>
  <si>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</si>
  <si>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</si>
  <si>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</si>
  <si>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</si>
  <si>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</si>
  <si>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</si>
  <si>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</si>
  <si>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</si>
  <si>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</si>
  <si>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</si>
  <si>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</si>
  <si>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</si>
  <si>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</si>
  <si>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</si>
  <si>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</si>
  <si>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</si>
  <si>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</si>
  <si>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</si>
  <si>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</si>
  <si>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</si>
  <si>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</si>
  <si>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</si>
  <si>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</si>
  <si>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</si>
  <si>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</si>
  <si>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</si>
  <si>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</si>
  <si>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</si>
  <si>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</si>
  <si>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</si>
  <si>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</si>
  <si>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</si>
  <si>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</si>
  <si>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</si>
  <si>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</si>
  <si>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</si>
  <si>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</si>
  <si>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</si>
  <si>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</si>
  <si>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</si>
  <si>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</si>
  <si>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</si>
  <si>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</si>
  <si>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</si>
  <si>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</si>
  <si>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</si>
  <si>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</si>
  <si>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</si>
  <si>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</si>
  <si>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</si>
  <si>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</si>
  <si>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</si>
  <si>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</si>
  <si>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</si>
  <si>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</si>
  <si>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</si>
  <si>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</si>
  <si>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</si>
  <si>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</si>
  <si>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</si>
  <si>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</si>
  <si>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</si>
  <si>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</si>
  <si>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</si>
  <si>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</si>
  <si>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</si>
  <si>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</si>
  <si>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</si>
  <si>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</si>
  <si>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</si>
  <si>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</si>
  <si>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</si>
  <si>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</si>
  <si>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</si>
  <si>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</si>
  <si>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</si>
  <si>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</si>
  <si>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</si>
  <si>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</si>
  <si>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</si>
  <si>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</si>
  <si>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</si>
  <si>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</si>
  <si>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</si>
  <si>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</si>
  <si>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</si>
  <si>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</si>
  <si>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</si>
  <si>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</si>
  <si>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</si>
  <si>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</si>
  <si>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</si>
  <si>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</si>
  <si>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</si>
  <si>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</si>
  <si>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</si>
  <si>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</si>
  <si>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</si>
  <si>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</si>
  <si>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</si>
  <si>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</si>
  <si>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</si>
  <si>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</si>
  <si>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</si>
  <si>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</si>
  <si>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</si>
  <si>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</si>
  <si>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</si>
  <si>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</si>
  <si>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</si>
  <si>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</si>
  <si>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</si>
  <si>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</si>
  <si>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</si>
  <si>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</si>
  <si>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</si>
  <si>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</si>
  <si>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</si>
  <si>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</si>
  <si>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</si>
  <si>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</si>
  <si>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</si>
  <si>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</si>
  <si>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</si>
  <si>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</si>
  <si>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</si>
  <si>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</si>
  <si>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</si>
  <si>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</si>
  <si>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</si>
  <si>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</si>
  <si>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</si>
  <si>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</si>
  <si>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</si>
  <si>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</si>
  <si>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</si>
  <si>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</si>
  <si>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</si>
  <si>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</si>
  <si>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</si>
  <si>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</si>
  <si>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</si>
  <si>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</si>
  <si>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</si>
  <si>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</si>
  <si>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</si>
  <si>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</si>
  <si>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</si>
  <si>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</si>
  <si>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</si>
  <si>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</si>
  <si>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</si>
  <si>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</si>
  <si>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</si>
  <si>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</si>
  <si>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</si>
  <si>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</si>
  <si>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</si>
  <si>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</si>
  <si>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</si>
  <si>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</si>
  <si>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</si>
  <si>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</si>
  <si>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</si>
  <si>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</si>
  <si>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</si>
  <si>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</si>
  <si>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</si>
  <si>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</si>
  <si>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</si>
  <si>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</si>
  <si>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</si>
  <si>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</si>
  <si>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</si>
  <si>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</si>
  <si>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</si>
  <si>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</si>
  <si>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</si>
  <si>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</si>
  <si>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</si>
  <si>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</si>
  <si>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</si>
  <si>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</si>
  <si>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</si>
  <si>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</si>
  <si>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</si>
  <si>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</si>
  <si>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</si>
  <si>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</si>
  <si>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</si>
  <si>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</si>
  <si>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</si>
  <si>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</si>
  <si>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</si>
  <si>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</si>
  <si>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</si>
  <si>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</si>
  <si>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</si>
  <si>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</si>
  <si>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</si>
  <si>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</si>
  <si>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</si>
  <si>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</si>
  <si>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</si>
  <si>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</si>
  <si>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</si>
  <si>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</si>
  <si>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</si>
  <si>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</si>
  <si>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</si>
  <si>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</si>
  <si>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</si>
  <si>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</si>
  <si>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</si>
  <si>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</si>
  <si>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</si>
  <si>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</si>
  <si>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</si>
  <si>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</si>
  <si>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</si>
  <si>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</si>
  <si>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</si>
  <si>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</si>
  <si>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</si>
  <si>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</si>
  <si>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</si>
  <si>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</si>
  <si>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</si>
  <si>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</si>
  <si>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</si>
  <si>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</si>
  <si>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</si>
  <si>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</si>
  <si>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</si>
  <si>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</si>
  <si>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</si>
  <si>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</si>
  <si>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</si>
  <si>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</si>
  <si>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</si>
  <si>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</si>
  <si>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</si>
  <si>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</si>
  <si>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</si>
  <si>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</si>
  <si>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</si>
  <si>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</si>
  <si>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</si>
  <si>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</si>
  <si>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</si>
  <si>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</si>
  <si>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</si>
  <si>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</si>
  <si>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</si>
  <si>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</si>
  <si>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</si>
  <si>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</si>
  <si>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</si>
  <si>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</si>
  <si>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</si>
  <si>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</si>
  <si>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</si>
  <si>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</si>
  <si>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</si>
  <si>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</si>
  <si>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</si>
  <si>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</si>
  <si>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</si>
  <si>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</si>
  <si>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</si>
  <si>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</si>
  <si>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</si>
  <si>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</si>
  <si>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</si>
  <si>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</si>
  <si>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</si>
  <si>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</si>
  <si>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</si>
  <si>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</si>
  <si>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</si>
  <si>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</si>
  <si>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</si>
  <si>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</si>
  <si>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</si>
  <si>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</si>
  <si>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</si>
  <si>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</si>
  <si>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</si>
  <si>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</si>
  <si>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</si>
  <si>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</si>
  <si>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</si>
  <si>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</si>
  <si>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</si>
  <si>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</si>
  <si>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</si>
  <si>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</si>
  <si>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</si>
  <si>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</si>
  <si>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</si>
  <si>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</si>
  <si>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</si>
  <si>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</si>
  <si>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</si>
  <si>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</si>
  <si>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</si>
  <si>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</si>
  <si>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</si>
  <si>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</si>
  <si>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</si>
  <si>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</si>
  <si>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</si>
  <si>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</si>
  <si>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</si>
  <si>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</si>
  <si>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</si>
  <si>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</si>
  <si>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</si>
  <si>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</si>
  <si>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</si>
  <si>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</si>
  <si>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</si>
  <si>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</si>
  <si>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</si>
  <si>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</si>
  <si>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</si>
  <si>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</si>
  <si>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</si>
  <si>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</si>
  <si>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</si>
  <si>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</si>
  <si>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</si>
  <si>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</si>
  <si>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</si>
  <si>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</si>
  <si>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</si>
  <si>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</si>
  <si>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</si>
  <si>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</si>
  <si>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</si>
  <si>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</si>
  <si>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</si>
  <si>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</si>
  <si>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</si>
  <si>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</si>
  <si>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</si>
  <si>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</si>
  <si>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</si>
  <si>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</si>
  <si>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</si>
  <si>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</si>
  <si>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</si>
  <si>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</si>
  <si>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</si>
  <si>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</si>
  <si>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</si>
  <si>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</si>
  <si>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</si>
  <si>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</si>
  <si>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</si>
  <si>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</si>
  <si>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</si>
  <si>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</si>
  <si>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</si>
  <si>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</si>
  <si>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</si>
  <si>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</si>
  <si>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</si>
  <si>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</si>
  <si>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</si>
  <si>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</si>
  <si>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</si>
  <si>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</si>
  <si>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</si>
  <si>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</si>
  <si>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</si>
  <si>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</si>
  <si>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</si>
  <si>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</si>
  <si>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</si>
  <si>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</si>
  <si>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</si>
  <si>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</si>
  <si>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</si>
  <si>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</si>
  <si>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</si>
  <si>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</si>
  <si>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</si>
  <si>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</si>
  <si>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</si>
  <si>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</si>
  <si>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</si>
  <si>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</si>
  <si>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</si>
  <si>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</si>
  <si>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</si>
  <si>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</si>
  <si>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</si>
  <si>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</si>
  <si>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</si>
  <si>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</si>
  <si>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</si>
  <si>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</si>
  <si>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</si>
  <si>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</si>
  <si>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</si>
  <si>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</si>
  <si>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</si>
  <si>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</si>
  <si>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</si>
  <si>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</si>
  <si>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</si>
  <si>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</si>
  <si>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</si>
  <si>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</si>
  <si>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</si>
  <si>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</si>
  <si>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</si>
  <si>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</si>
  <si>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</si>
  <si>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</si>
  <si>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</si>
  <si>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</si>
  <si>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</si>
  <si>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</si>
  <si>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</si>
  <si>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</si>
  <si>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</si>
  <si>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</si>
  <si>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</si>
  <si>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</si>
  <si>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</si>
  <si>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</si>
  <si>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</si>
  <si>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</si>
  <si>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</si>
  <si>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</si>
  <si>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</si>
  <si>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</si>
  <si>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</si>
  <si>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</si>
  <si>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</si>
  <si>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</si>
  <si>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</si>
  <si>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</si>
  <si>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</si>
  <si>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</si>
  <si>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</si>
  <si>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</si>
  <si>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</si>
  <si>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</si>
  <si>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</si>
  <si>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</si>
  <si>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</si>
  <si>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</si>
  <si>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</si>
  <si>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</si>
  <si>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</si>
  <si>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</si>
  <si>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</si>
  <si>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</si>
  <si>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</si>
  <si>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</si>
  <si>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</si>
  <si>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</si>
  <si>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</si>
  <si>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</si>
  <si>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</si>
  <si>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</si>
  <si>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</si>
  <si>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</si>
  <si>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</si>
  <si>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</si>
  <si>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</si>
  <si>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</si>
  <si>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</si>
  <si>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</si>
  <si>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</si>
  <si>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</si>
  <si>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</si>
  <si>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</si>
  <si>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</si>
  <si>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</si>
  <si>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</si>
  <si>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</si>
  <si>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</si>
  <si>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</si>
  <si>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</si>
  <si>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</si>
  <si>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</si>
  <si>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</si>
  <si>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</si>
  <si>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</si>
  <si>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</si>
  <si>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</si>
  <si>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</si>
  <si>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</si>
  <si>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</si>
  <si>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</si>
  <si>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</si>
  <si>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</si>
  <si>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</si>
  <si>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</si>
  <si>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</si>
  <si>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</si>
  <si>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</si>
  <si>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</si>
  <si>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</si>
  <si>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</si>
  <si>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</si>
  <si>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</si>
  <si>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</si>
  <si>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</si>
  <si>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</si>
  <si>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</si>
  <si>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</si>
  <si>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</si>
  <si>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</si>
  <si>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</si>
  <si>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</si>
  <si>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</si>
  <si>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</si>
  <si>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</si>
  <si>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</si>
  <si>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</si>
  <si>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</si>
  <si>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</si>
  <si>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</si>
  <si>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</si>
  <si>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</si>
  <si>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</si>
  <si>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</si>
  <si>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</si>
  <si>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</si>
  <si>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</si>
  <si>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</si>
  <si>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</si>
  <si>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</si>
  <si>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</si>
  <si>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</si>
  <si>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</si>
  <si>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</si>
  <si>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</si>
  <si>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</si>
  <si>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</si>
  <si>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</si>
  <si>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</si>
  <si>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</si>
  <si>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</si>
  <si>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</si>
  <si>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</si>
  <si>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</si>
  <si>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</si>
  <si>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</si>
  <si>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</si>
  <si>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</si>
  <si>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</si>
  <si>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</si>
  <si>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</si>
  <si>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</si>
  <si>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</si>
  <si>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</si>
  <si>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</si>
  <si>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</si>
  <si>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</si>
  <si>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</si>
  <si>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</si>
  <si>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</si>
  <si>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</si>
  <si>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</si>
  <si>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</si>
  <si>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</si>
  <si>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</si>
  <si>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</si>
  <si>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</si>
  <si>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</si>
  <si>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</si>
  <si>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</si>
  <si>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</si>
  <si>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</si>
  <si>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</si>
  <si>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</si>
  <si>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</si>
  <si>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</si>
  <si>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</si>
  <si>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</si>
  <si>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</si>
  <si>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</si>
  <si>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</si>
  <si>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</si>
  <si>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</si>
  <si>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</si>
  <si>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</si>
  <si>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</si>
  <si>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</si>
  <si>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</si>
  <si>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</si>
  <si>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</si>
  <si>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</si>
  <si>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</si>
  <si>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</si>
  <si>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</si>
  <si>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</si>
  <si>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</si>
  <si>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</si>
  <si>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</si>
  <si>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</si>
  <si>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</si>
  <si>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</si>
  <si>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</si>
  <si>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</si>
  <si>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</si>
  <si>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</si>
  <si>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</si>
  <si>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</si>
  <si>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</si>
  <si>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</si>
  <si>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</si>
  <si>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</si>
  <si>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</si>
  <si>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</si>
  <si>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</si>
  <si>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</si>
  <si>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</si>
  <si>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</si>
  <si>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</si>
  <si>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</si>
  <si>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</si>
  <si>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</si>
  <si>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</si>
  <si>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</si>
  <si>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</si>
  <si>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</si>
  <si>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</si>
  <si>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</si>
  <si>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</si>
  <si>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</si>
  <si>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</si>
  <si>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</si>
  <si>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</si>
  <si>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</si>
  <si>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</si>
  <si>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</si>
  <si>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</si>
  <si>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</si>
  <si>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</si>
  <si>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</si>
  <si>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</si>
  <si>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</si>
  <si>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</si>
  <si>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</si>
  <si>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</si>
  <si>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</si>
  <si>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</si>
  <si>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</si>
  <si>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</si>
  <si>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</si>
  <si>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</si>
  <si>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</si>
  <si>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</si>
  <si>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</si>
  <si>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</si>
  <si>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</si>
  <si>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</si>
  <si>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</si>
  <si>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</si>
  <si>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</si>
  <si>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</si>
  <si>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</si>
  <si>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</si>
  <si>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</si>
  <si>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</si>
  <si>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</si>
  <si>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</si>
  <si>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</si>
  <si>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</si>
  <si>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</si>
  <si>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</si>
  <si>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</si>
  <si>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</si>
  <si>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</si>
  <si>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</si>
  <si>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</si>
  <si>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</si>
  <si>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</si>
  <si>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</si>
  <si>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</si>
  <si>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</si>
  <si>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</si>
  <si>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</si>
  <si>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</si>
  <si>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</si>
  <si>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</si>
  <si>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</si>
  <si>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</si>
  <si>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</si>
  <si>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</si>
  <si>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</si>
  <si>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</si>
  <si>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</si>
  <si>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</si>
  <si>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</si>
  <si>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</si>
  <si>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</si>
  <si>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</si>
  <si>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</si>
  <si>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</si>
  <si>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</si>
  <si>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</si>
  <si>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</si>
  <si>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</si>
  <si>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</si>
  <si>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</si>
  <si>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</si>
  <si>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</si>
  <si>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</si>
  <si>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</si>
  <si>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</si>
  <si>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</si>
  <si>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</si>
  <si>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</si>
  <si>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</si>
  <si>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</si>
  <si>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</si>
  <si>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</si>
  <si>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</si>
  <si>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</si>
  <si>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</si>
  <si>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</si>
  <si>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</si>
  <si>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</si>
  <si>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</si>
  <si>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</si>
  <si>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</si>
  <si>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</si>
  <si>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</si>
  <si>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</si>
  <si>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</si>
  <si>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</si>
  <si>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</si>
  <si>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</si>
  <si>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</si>
  <si>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</si>
  <si>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</si>
  <si>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</si>
  <si>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</si>
  <si>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</si>
  <si>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</si>
  <si>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</si>
  <si>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</si>
  <si>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</si>
  <si>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</si>
  <si>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</si>
  <si>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</si>
  <si>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</si>
  <si>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</si>
  <si>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</si>
  <si>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</si>
  <si>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</si>
  <si>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</si>
  <si>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</si>
  <si>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</si>
  <si>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</si>
  <si>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</si>
  <si>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</si>
  <si>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</si>
  <si>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</si>
  <si>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</si>
  <si>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</si>
  <si>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</si>
  <si>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</si>
  <si>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</si>
  <si>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</si>
  <si>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</si>
  <si>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</si>
  <si>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</si>
  <si>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</si>
  <si>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</si>
  <si>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</si>
  <si>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</si>
  <si>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</si>
  <si>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</si>
  <si>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</si>
  <si>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</si>
  <si>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</si>
  <si>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</si>
  <si>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</si>
  <si>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</si>
  <si>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</si>
  <si>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</si>
  <si>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</si>
  <si>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</si>
  <si>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</si>
  <si>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</si>
  <si>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</si>
  <si>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</si>
  <si>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</si>
  <si>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</si>
  <si>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</si>
  <si>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</si>
  <si>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</si>
  <si>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</si>
  <si>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</si>
  <si>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</si>
  <si>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</si>
  <si>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</si>
  <si>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</si>
  <si>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</si>
  <si>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</si>
  <si>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</si>
  <si>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</si>
  <si>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</si>
  <si>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</si>
  <si>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</si>
  <si>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</si>
  <si>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</si>
  <si>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</si>
  <si>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</si>
  <si>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</si>
  <si>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</si>
  <si>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</si>
  <si>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</si>
  <si>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</si>
  <si>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</si>
  <si>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</si>
  <si>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</si>
  <si>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</si>
  <si>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</si>
  <si>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</si>
  <si>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</si>
  <si>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</si>
  <si>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</si>
  <si>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</si>
  <si>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</si>
  <si>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</si>
  <si>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</si>
  <si>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</si>
  <si>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</si>
  <si>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</si>
  <si>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</si>
  <si>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</si>
  <si>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</si>
  <si>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</si>
  <si>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</si>
  <si>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</si>
  <si>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</si>
  <si>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</si>
  <si>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</si>
  <si>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</si>
  <si>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</si>
  <si>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</si>
  <si>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</si>
  <si>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</si>
  <si>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</si>
  <si>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</si>
  <si>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</si>
  <si>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</si>
  <si>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</si>
  <si>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</si>
  <si>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</si>
  <si>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</si>
  <si>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</si>
  <si>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</si>
  <si>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</si>
  <si>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</si>
  <si>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</si>
  <si>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</si>
  <si>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</si>
  <si>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</si>
  <si>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</si>
  <si>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</si>
  <si>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</si>
  <si>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</si>
  <si>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</si>
  <si>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</si>
  <si>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</si>
  <si>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</si>
  <si>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</si>
  <si>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</si>
  <si>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</si>
  <si>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</si>
  <si>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</si>
  <si>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</si>
  <si>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</si>
  <si>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</si>
  <si>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</si>
  <si>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</si>
  <si>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</si>
  <si>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</si>
  <si>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</si>
  <si>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</si>
  <si>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</si>
  <si>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</si>
  <si>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</si>
  <si>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</si>
  <si>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</si>
  <si>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</si>
  <si>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</si>
  <si>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</si>
  <si>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</si>
  <si>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</si>
  <si>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</si>
  <si>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</si>
  <si>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</si>
  <si>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</si>
  <si>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</si>
  <si>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</si>
  <si>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</si>
  <si>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</si>
  <si>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</si>
  <si>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</si>
  <si>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</si>
  <si>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</si>
  <si>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</si>
  <si>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</si>
  <si>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</si>
  <si>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</si>
  <si>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</si>
  <si>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</si>
  <si>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</si>
  <si>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</si>
  <si>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</si>
  <si>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</si>
  <si>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</si>
  <si>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</si>
  <si>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</si>
  <si>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</si>
  <si>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</si>
  <si>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</si>
  <si>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</si>
  <si>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</si>
  <si>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</si>
  <si>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</si>
  <si>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</si>
  <si>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</si>
  <si>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</si>
  <si>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</si>
  <si>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</si>
  <si>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</si>
  <si>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</si>
  <si>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</si>
  <si>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</si>
  <si>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</si>
  <si>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</si>
  <si>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</si>
  <si>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</si>
  <si>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</si>
  <si>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</si>
  <si>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</si>
  <si>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</si>
  <si>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</si>
  <si>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</si>
  <si>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</si>
  <si>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</si>
  <si>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</si>
  <si>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</si>
  <si>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</si>
  <si>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</si>
  <si>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</si>
  <si>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</si>
  <si>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</si>
  <si>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</si>
  <si>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</si>
  <si>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</si>
  <si>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</si>
  <si>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</si>
  <si>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</si>
  <si>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</si>
  <si>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</si>
  <si>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</si>
  <si>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</si>
  <si>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</si>
  <si>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</si>
  <si>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</si>
  <si>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</si>
  <si>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</si>
  <si>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</si>
  <si>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</si>
  <si>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</si>
  <si>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</si>
  <si>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</si>
  <si>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</si>
  <si>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</si>
  <si>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</si>
  <si>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</si>
  <si>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</si>
  <si>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</si>
  <si>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</si>
  <si>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</si>
  <si>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</si>
  <si>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</si>
  <si>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</si>
  <si>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</si>
  <si>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</si>
  <si>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</si>
  <si>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</si>
  <si>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</si>
  <si>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</si>
  <si>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</si>
  <si>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</si>
  <si>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</si>
  <si>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</si>
  <si>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</si>
  <si>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</si>
  <si>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</si>
  <si>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</si>
  <si>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</si>
  <si>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</si>
  <si>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</si>
  <si>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</si>
  <si>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</si>
  <si>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</si>
  <si>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</si>
  <si>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</si>
  <si>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</si>
  <si>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</si>
  <si>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</si>
  <si>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</si>
  <si>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</si>
  <si>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</si>
  <si>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</si>
  <si>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</si>
  <si>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</si>
  <si>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</si>
  <si>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</si>
  <si>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</si>
  <si>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</si>
  <si>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</si>
  <si>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</si>
  <si>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</si>
  <si>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</si>
  <si>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</si>
  <si>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</si>
  <si>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</si>
  <si>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</si>
  <si>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</si>
  <si>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</si>
  <si>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</si>
  <si>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</si>
  <si>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</si>
  <si>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</si>
  <si>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</si>
  <si>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</si>
  <si>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</si>
  <si>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</si>
  <si>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</si>
  <si>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</si>
  <si>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</si>
  <si>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</si>
  <si>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</si>
  <si>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</si>
  <si>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</si>
  <si>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</si>
  <si>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</si>
  <si>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</si>
  <si>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</si>
  <si>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</si>
  <si>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</si>
  <si>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</si>
  <si>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</si>
  <si>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</si>
  <si>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</si>
  <si>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</si>
  <si>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</si>
  <si>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</si>
  <si>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</si>
  <si>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</si>
  <si>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</si>
  <si>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</si>
  <si>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</si>
  <si>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</si>
  <si>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</si>
  <si>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</si>
  <si>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</si>
  <si>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</si>
  <si>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</si>
  <si>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</si>
  <si>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</si>
  <si>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</si>
  <si>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</si>
  <si>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</si>
  <si>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</si>
  <si>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</si>
  <si>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</si>
  <si>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</si>
  <si>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</si>
  <si>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</si>
  <si>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</si>
  <si>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</si>
  <si>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</si>
  <si>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</si>
  <si>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</si>
  <si>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</si>
  <si>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</si>
  <si>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</si>
  <si>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</si>
  <si>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</si>
  <si>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</si>
  <si>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</si>
  <si>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</si>
  <si>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</si>
  <si>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</si>
  <si>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</si>
  <si>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</si>
  <si>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</si>
  <si>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</si>
  <si>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</si>
  <si>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</si>
  <si>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</si>
  <si>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</si>
  <si>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</si>
  <si>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</si>
  <si>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</si>
  <si>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</si>
  <si>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</si>
  <si>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</si>
  <si>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</si>
  <si>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</si>
  <si>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</si>
  <si>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</si>
  <si>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</si>
  <si>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</si>
  <si>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</si>
  <si>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</si>
  <si>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</si>
  <si>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</si>
  <si>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</si>
  <si>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</si>
  <si>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</si>
  <si>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</si>
  <si>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</si>
  <si>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</si>
  <si>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</si>
  <si>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</si>
  <si>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</si>
  <si>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</si>
  <si>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</si>
  <si>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</si>
  <si>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</si>
  <si>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</si>
  <si>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</si>
  <si>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</si>
  <si>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</si>
  <si>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</si>
  <si>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</si>
  <si>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</si>
  <si>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</si>
  <si>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</si>
  <si>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</si>
  <si>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</si>
  <si>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</si>
  <si>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</si>
  <si>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</si>
  <si>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</si>
  <si>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</si>
  <si>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</si>
  <si>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</si>
  <si>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</si>
  <si>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</si>
  <si>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</si>
  <si>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</si>
  <si>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</si>
  <si>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</si>
  <si>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</si>
  <si>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</si>
  <si>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</si>
  <si>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</si>
  <si>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</si>
  <si>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</si>
  <si>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</si>
  <si>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</si>
  <si>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</si>
  <si>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</si>
  <si>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</si>
  <si>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</si>
  <si>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</si>
  <si>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</si>
  <si>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</si>
  <si>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</si>
  <si>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</si>
  <si>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</si>
  <si>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</si>
  <si>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</si>
  <si>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</si>
  <si>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</si>
  <si>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</si>
  <si>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</si>
  <si>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</si>
  <si>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</si>
  <si>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</si>
  <si>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</si>
  <si>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</si>
  <si>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</si>
  <si>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</si>
  <si>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</si>
  <si>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</si>
  <si>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</si>
  <si>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</si>
  <si>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</si>
  <si>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</si>
  <si>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</si>
  <si>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</si>
  <si>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</si>
  <si>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</si>
  <si>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</si>
  <si>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</si>
  <si>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</si>
  <si>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</si>
  <si>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</si>
  <si>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</si>
  <si>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</si>
  <si>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</si>
  <si>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</si>
  <si>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</si>
  <si>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</si>
  <si>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</si>
  <si>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</si>
  <si>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</si>
  <si>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</si>
  <si>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</si>
  <si>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</si>
  <si>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</si>
  <si>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</si>
  <si>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</si>
  <si>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</si>
  <si>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</si>
  <si>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</si>
  <si>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</si>
  <si>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</si>
  <si>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</si>
  <si>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</si>
  <si>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</si>
  <si>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</si>
  <si>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</si>
  <si>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</si>
  <si>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</si>
  <si>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</si>
  <si>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</si>
  <si>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</si>
  <si>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</si>
  <si>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</si>
  <si>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</si>
  <si>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</si>
  <si>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</si>
  <si>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</si>
  <si>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</si>
  <si>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</si>
  <si>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</si>
  <si>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</si>
  <si>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</si>
  <si>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</si>
  <si>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</si>
  <si>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</si>
  <si>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</si>
  <si>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</si>
  <si>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</si>
  <si>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</si>
  <si>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</si>
  <si>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</si>
  <si>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</si>
  <si>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</si>
  <si>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</si>
  <si>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</si>
  <si>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</si>
  <si>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</si>
  <si>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</si>
  <si>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</si>
  <si>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</si>
  <si>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</si>
  <si>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</si>
  <si>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</si>
  <si>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</si>
  <si>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</si>
  <si>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</si>
  <si>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</si>
  <si>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</si>
  <si>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</si>
  <si>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</si>
  <si>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</si>
  <si>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</si>
  <si>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</si>
  <si>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</si>
  <si>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</si>
  <si>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</si>
  <si>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</si>
  <si>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</si>
  <si>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</si>
  <si>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</si>
  <si>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</si>
  <si>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</si>
  <si>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</si>
  <si>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</si>
  <si>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</si>
  <si>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</si>
  <si>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</si>
  <si>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</si>
  <si>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</si>
  <si>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</si>
  <si>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</si>
  <si>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</si>
  <si>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</si>
  <si>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</si>
  <si>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</si>
  <si>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</si>
  <si>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</si>
  <si>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</si>
  <si>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</si>
  <si>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</si>
  <si>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</si>
  <si>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</si>
  <si>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</si>
  <si>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</si>
  <si>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</si>
  <si>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</si>
  <si>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</si>
  <si>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</si>
  <si>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</si>
  <si>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</si>
  <si>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</si>
  <si>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</si>
  <si>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</si>
  <si>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</si>
  <si>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</si>
  <si>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</si>
  <si>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</si>
  <si>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</si>
  <si>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</si>
  <si>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</si>
  <si>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</si>
  <si>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</si>
  <si>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</si>
  <si>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</si>
  <si>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</si>
  <si>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</si>
  <si>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</si>
  <si>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</si>
  <si>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</si>
  <si>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</si>
  <si>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</si>
  <si>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</si>
  <si>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</si>
  <si>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</si>
  <si>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</si>
  <si>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</si>
  <si>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</si>
  <si>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</si>
  <si>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</si>
  <si>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</si>
  <si>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</si>
  <si>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</si>
  <si>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</si>
  <si>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</si>
  <si>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</si>
  <si>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</si>
  <si>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</si>
  <si>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</si>
  <si>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</si>
  <si>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</si>
  <si>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</si>
  <si>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</si>
  <si>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</si>
  <si>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</si>
  <si>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</si>
  <si>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</si>
  <si>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</si>
  <si>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</si>
  <si>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</si>
  <si>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</si>
  <si>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</si>
  <si>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</si>
  <si>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</si>
  <si>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</si>
  <si>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</si>
  <si>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</si>
  <si>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</si>
  <si>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</si>
  <si>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</si>
  <si>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</si>
  <si>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</si>
  <si>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</si>
  <si>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</si>
  <si>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</si>
  <si>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</si>
  <si>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</si>
  <si>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</si>
  <si>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</si>
  <si>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</si>
  <si>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</si>
  <si>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</si>
  <si>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</si>
  <si>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</si>
  <si>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</si>
  <si>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</si>
  <si>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</si>
  <si>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</si>
  <si>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</si>
  <si>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</si>
  <si>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</si>
  <si>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</si>
  <si>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</si>
  <si>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</si>
  <si>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</si>
  <si>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</si>
  <si>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</si>
  <si>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</si>
  <si>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</si>
  <si>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</si>
  <si>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</si>
  <si>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</si>
  <si>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</si>
  <si>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</si>
  <si>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</si>
  <si>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</si>
  <si>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</si>
  <si>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</si>
  <si>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</si>
  <si>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</si>
  <si>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</si>
  <si>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</si>
  <si>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</si>
  <si>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</si>
  <si>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</si>
  <si>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</si>
  <si>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</si>
  <si>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</si>
  <si>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</si>
  <si>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</si>
  <si>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</si>
  <si>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</si>
  <si>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</si>
  <si>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</si>
  <si>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</si>
  <si>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</si>
  <si>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</si>
  <si>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</si>
  <si>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</si>
  <si>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</si>
  <si>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</si>
  <si>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</si>
  <si>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</si>
  <si>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</si>
  <si>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</si>
  <si>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</si>
  <si>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</si>
  <si>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</si>
  <si>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</si>
  <si>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</si>
  <si>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</si>
  <si>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</si>
  <si>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</si>
  <si>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</si>
  <si>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</si>
  <si>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</si>
  <si>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</si>
  <si>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</si>
  <si>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</si>
  <si>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</si>
  <si>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</si>
  <si>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</si>
  <si>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</si>
  <si>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</si>
  <si>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</si>
  <si>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</si>
  <si>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</si>
  <si>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</si>
  <si>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</si>
  <si>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</si>
  <si>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</si>
  <si>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</si>
  <si>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</si>
  <si>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</si>
  <si>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</si>
  <si>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</si>
  <si>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</si>
  <si>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</si>
  <si>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</si>
  <si>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</si>
  <si>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</si>
  <si>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</si>
  <si>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</si>
  <si>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</si>
  <si>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</si>
  <si>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</si>
  <si>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</si>
  <si>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</si>
  <si>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</si>
  <si>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</si>
  <si>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</si>
  <si>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</si>
  <si>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</si>
  <si>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</si>
  <si>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</si>
  <si>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</si>
  <si>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</si>
  <si>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</si>
  <si>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</si>
  <si>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</si>
  <si>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</si>
  <si>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</si>
  <si>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</si>
  <si>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</si>
  <si>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</si>
  <si>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</si>
  <si>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</si>
  <si>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</si>
  <si>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</si>
  <si>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</si>
  <si>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</si>
  <si>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</si>
  <si>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</si>
  <si>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</si>
  <si>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</si>
  <si>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</si>
  <si>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</si>
  <si>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</si>
  <si>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</si>
  <si>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</si>
  <si>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</si>
  <si>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</si>
  <si>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</si>
  <si>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</si>
  <si>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</si>
  <si>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</si>
  <si>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</si>
  <si>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</si>
  <si>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</si>
  <si>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</si>
  <si>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</si>
  <si>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</si>
  <si>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</si>
  <si>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</si>
  <si>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</si>
  <si>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</si>
  <si>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</si>
  <si>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</si>
  <si>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</si>
  <si>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</si>
  <si>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</si>
  <si>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</si>
  <si>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</si>
  <si>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</si>
  <si>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</si>
  <si>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</si>
  <si>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</si>
  <si>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</si>
  <si>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</si>
  <si>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</si>
  <si>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</si>
  <si>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</si>
  <si>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</si>
  <si>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</si>
  <si>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</si>
  <si>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</si>
  <si>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</si>
  <si>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</si>
  <si>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</si>
  <si>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</si>
  <si>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</si>
  <si>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</si>
  <si>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</si>
  <si>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</si>
  <si>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</si>
  <si>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</si>
  <si>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</si>
  <si>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</si>
  <si>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</si>
  <si>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</si>
  <si>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</si>
  <si>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</si>
  <si>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</si>
  <si>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</si>
  <si>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</si>
  <si>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</si>
  <si>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</si>
  <si>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</si>
  <si>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</si>
  <si>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</si>
  <si>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</si>
  <si>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</si>
  <si>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</si>
  <si>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</si>
  <si>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</si>
  <si>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</si>
  <si>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</si>
  <si>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</si>
  <si>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</si>
  <si>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</si>
  <si>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</si>
  <si>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</si>
  <si>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</si>
  <si>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</si>
  <si>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</si>
  <si>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</si>
  <si>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</si>
  <si>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</si>
  <si>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</si>
  <si>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</si>
  <si>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</si>
  <si>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</si>
  <si>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</si>
  <si>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</si>
  <si>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</si>
  <si>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</si>
  <si>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</si>
  <si>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</si>
  <si>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</si>
  <si>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</si>
  <si>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</si>
  <si>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</si>
  <si>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</si>
  <si>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</si>
  <si>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</si>
  <si>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</si>
  <si>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</si>
  <si>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</si>
  <si>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</si>
  <si>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</si>
  <si>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</si>
  <si>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</si>
  <si>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</si>
  <si>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</si>
  <si>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</si>
  <si>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</si>
  <si>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</si>
  <si>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</si>
  <si>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</si>
  <si>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</si>
  <si>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</si>
  <si>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</si>
  <si>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</si>
  <si>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</si>
  <si>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</si>
  <si>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</si>
  <si>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</si>
  <si>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</si>
  <si>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</si>
  <si>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</si>
  <si>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</si>
  <si>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</si>
  <si>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</si>
  <si>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</si>
  <si>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</si>
  <si>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</si>
  <si>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</si>
  <si>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</si>
  <si>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</si>
  <si>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</si>
  <si>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</si>
  <si>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</si>
  <si>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</si>
  <si>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</si>
  <si>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</si>
  <si>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</si>
  <si>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</si>
  <si>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</si>
  <si>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</si>
  <si>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</si>
  <si>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</si>
  <si>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</si>
  <si>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</si>
  <si>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</si>
  <si>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</si>
  <si>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</si>
  <si>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</si>
  <si>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</si>
  <si>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</si>
  <si>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</si>
  <si>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</si>
  <si>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</si>
  <si>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</si>
  <si>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</si>
  <si>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</si>
  <si>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</si>
  <si>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</si>
  <si>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</si>
  <si>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</si>
  <si>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</si>
  <si>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</si>
  <si>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</si>
  <si>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</si>
  <si>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</si>
  <si>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</si>
  <si>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</si>
  <si>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</si>
  <si>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</si>
  <si>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</si>
  <si>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</si>
  <si>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</si>
  <si>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</si>
  <si>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</si>
  <si>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</si>
  <si>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</si>
  <si>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</si>
  <si>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</si>
  <si>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</si>
  <si>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</si>
  <si>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</si>
  <si>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</si>
  <si>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</si>
  <si>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</si>
  <si>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</si>
  <si>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</si>
  <si>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</si>
  <si>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</si>
  <si>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</si>
  <si>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</si>
  <si>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</si>
  <si>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</si>
  <si>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</si>
  <si>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</si>
  <si>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</si>
  <si>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</si>
  <si>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</si>
  <si>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</si>
  <si>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</si>
  <si>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</si>
  <si>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</si>
  <si>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</si>
  <si>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</si>
  <si>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</si>
  <si>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</si>
  <si>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</si>
  <si>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</si>
  <si>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</si>
  <si>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</si>
  <si>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</si>
  <si>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</si>
  <si>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</si>
  <si>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</si>
  <si>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</si>
  <si>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</si>
  <si>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</si>
  <si>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</si>
  <si>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</si>
  <si>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</si>
  <si>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</si>
  <si>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</si>
  <si>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</si>
  <si>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</si>
  <si>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</si>
  <si>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</si>
  <si>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</si>
  <si>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</si>
  <si>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</si>
  <si>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</si>
  <si>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</si>
  <si>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</si>
  <si>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</si>
  <si>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</si>
  <si>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</si>
  <si>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</si>
  <si>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</si>
  <si>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</si>
  <si>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</si>
  <si>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</si>
  <si>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</si>
  <si>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</si>
  <si>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</si>
  <si>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</si>
  <si>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</si>
  <si>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</si>
  <si>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</si>
  <si>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</si>
  <si>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</si>
  <si>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</si>
  <si>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</si>
  <si>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</si>
  <si>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</si>
  <si>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</si>
  <si>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</si>
  <si>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</si>
  <si>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</si>
  <si>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</si>
  <si>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</si>
  <si>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</si>
  <si>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</si>
  <si>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</si>
  <si>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</si>
  <si>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</si>
  <si>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</si>
  <si>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</si>
  <si>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</si>
  <si>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</si>
  <si>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</si>
  <si>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</si>
  <si>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</si>
  <si>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</si>
  <si>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</si>
  <si>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</si>
  <si>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</si>
  <si>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</si>
  <si>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</si>
  <si>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</si>
  <si>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</si>
  <si>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</si>
  <si>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</si>
  <si>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</si>
  <si>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</si>
  <si>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</si>
  <si>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</si>
  <si>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</si>
  <si>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</si>
  <si>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</si>
  <si>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</si>
  <si>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</si>
  <si>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</si>
  <si>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</si>
  <si>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</si>
  <si>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</si>
  <si>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</si>
  <si>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</si>
  <si>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</si>
  <si>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</si>
  <si>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</si>
  <si>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</si>
  <si>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</si>
  <si>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</si>
  <si>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</si>
  <si>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</si>
  <si>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</si>
  <si>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</si>
  <si>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</si>
  <si>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</si>
  <si>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</si>
  <si>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</si>
  <si>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</si>
  <si>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</si>
  <si>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</si>
  <si>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</si>
  <si>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</si>
  <si>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</si>
  <si>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</si>
  <si>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</si>
  <si>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</si>
  <si>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</si>
  <si>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</si>
  <si>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</si>
  <si>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</si>
  <si>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</si>
  <si>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</si>
  <si>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</si>
  <si>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</si>
  <si>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</si>
  <si>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</si>
  <si>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</si>
  <si>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</si>
  <si>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</si>
  <si>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</si>
  <si>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</si>
  <si>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</si>
  <si>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</si>
  <si>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</si>
  <si>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</si>
  <si>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</si>
  <si>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</si>
  <si>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</si>
  <si>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</si>
  <si>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</si>
  <si>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</si>
  <si>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</si>
  <si>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</si>
  <si>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</si>
  <si>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</si>
  <si>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</si>
  <si>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</si>
  <si>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</si>
  <si>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</si>
  <si>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</si>
  <si>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</si>
  <si>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</si>
  <si>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</si>
  <si>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</si>
  <si>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</si>
  <si>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</si>
  <si>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</si>
  <si>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</si>
  <si>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</si>
  <si>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</si>
  <si>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</si>
  <si>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</si>
  <si>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</si>
  <si>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</si>
  <si>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</si>
  <si>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</si>
  <si>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</si>
  <si>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</si>
  <si>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</si>
  <si>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</si>
  <si>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</si>
  <si>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</si>
  <si>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</si>
  <si>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</si>
  <si>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</si>
  <si>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</si>
  <si>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</si>
  <si>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</si>
  <si>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</si>
  <si>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</si>
  <si>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</si>
  <si>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</si>
  <si>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</si>
  <si>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</si>
  <si>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</si>
  <si>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</si>
  <si>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</si>
  <si>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</si>
  <si>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</si>
  <si>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</si>
  <si>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</si>
  <si>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</si>
  <si>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</si>
  <si>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</si>
  <si>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</si>
  <si>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</si>
  <si>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</si>
  <si>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</si>
  <si>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</si>
  <si>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</si>
  <si>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</si>
  <si>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</si>
  <si>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</si>
  <si>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</si>
  <si>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</si>
  <si>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</si>
  <si>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</si>
  <si>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</si>
  <si>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</si>
  <si>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</si>
  <si>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</si>
  <si>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</si>
  <si>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</si>
  <si>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</si>
  <si>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</si>
  <si>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</si>
  <si>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</si>
  <si>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</si>
  <si>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</si>
  <si>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</si>
  <si>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</si>
  <si>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</si>
  <si>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</si>
  <si>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</si>
  <si>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</si>
  <si>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</si>
  <si>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</si>
  <si>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</si>
  <si>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</si>
  <si>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</si>
  <si>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</si>
  <si>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</si>
  <si>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</si>
  <si>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</si>
  <si>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</si>
  <si>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</si>
  <si>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</si>
  <si>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</si>
  <si>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</si>
  <si>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</si>
  <si>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</si>
  <si>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</si>
  <si>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</si>
  <si>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</si>
  <si>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</si>
  <si>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</si>
  <si>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</si>
  <si>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</si>
  <si>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</si>
  <si>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</si>
  <si>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</si>
  <si>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</si>
  <si>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</si>
  <si>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</si>
  <si>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</si>
  <si>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</si>
  <si>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</si>
  <si>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</si>
  <si>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</si>
  <si>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</si>
  <si>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</si>
  <si>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</si>
  <si>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</si>
  <si>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</si>
  <si>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</si>
  <si>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</si>
  <si>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</si>
  <si>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</si>
  <si>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</si>
  <si>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</si>
  <si>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</si>
  <si>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</si>
  <si>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</si>
  <si>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</si>
  <si>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</si>
  <si>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</si>
  <si>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</si>
  <si>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</si>
  <si>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</si>
  <si>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</si>
  <si>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</si>
  <si>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</si>
  <si>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</si>
  <si>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</si>
  <si>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</si>
  <si>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</si>
  <si>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</si>
  <si>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</si>
  <si>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</si>
  <si>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</si>
  <si>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</si>
  <si>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</si>
  <si>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</si>
  <si>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</si>
  <si>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</si>
  <si>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</si>
  <si>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</si>
  <si>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</si>
  <si>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</si>
  <si>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</si>
  <si>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</si>
  <si>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</si>
  <si>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</si>
  <si>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</si>
  <si>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</si>
  <si>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</si>
  <si>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</si>
  <si>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</si>
  <si>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</si>
  <si>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</si>
  <si>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</si>
  <si>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</si>
  <si>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</si>
  <si>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</si>
  <si>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</si>
  <si>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</si>
  <si>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</si>
  <si>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</si>
  <si>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</si>
  <si>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</si>
  <si>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</si>
  <si>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</si>
  <si>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</si>
  <si>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</si>
  <si>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</si>
  <si>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</si>
  <si>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</si>
  <si>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</si>
  <si>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</si>
  <si>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</si>
  <si>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</si>
  <si>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</si>
  <si>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</si>
  <si>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</si>
  <si>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</si>
  <si>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</si>
  <si>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</si>
  <si>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</si>
  <si>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</si>
  <si>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</si>
  <si>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</si>
  <si>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</si>
  <si>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</si>
  <si>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</si>
  <si>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</si>
  <si>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</si>
  <si>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</si>
  <si>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</si>
  <si>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</si>
  <si>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</si>
  <si>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</si>
  <si>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</si>
  <si>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</si>
  <si>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</si>
  <si>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</si>
  <si>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</si>
  <si>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</si>
  <si>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</si>
  <si>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</si>
  <si>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</si>
  <si>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</si>
  <si>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</si>
  <si>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</si>
  <si>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</si>
  <si>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</si>
  <si>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</si>
  <si>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</si>
  <si>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</si>
  <si>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</si>
  <si>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</si>
  <si>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</si>
  <si>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</si>
  <si>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</si>
  <si>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</si>
  <si>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</si>
  <si>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</si>
  <si>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</si>
  <si>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</si>
  <si>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</si>
  <si>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</si>
  <si>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</si>
  <si>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</si>
  <si>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</si>
  <si>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</si>
  <si>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</si>
  <si>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</si>
  <si>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</si>
  <si>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</si>
  <si>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</si>
  <si>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</si>
  <si>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</si>
  <si>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</si>
  <si>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</si>
  <si>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</si>
  <si>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</si>
  <si>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</si>
  <si>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</si>
  <si>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</si>
  <si>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</si>
  <si>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</si>
  <si>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</si>
  <si>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</si>
  <si>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</si>
  <si>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</si>
  <si>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</si>
  <si>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</si>
  <si>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</si>
  <si>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</si>
  <si>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</si>
  <si>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</si>
  <si>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</si>
  <si>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</si>
  <si>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</si>
  <si>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</si>
  <si>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</si>
  <si>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</si>
  <si>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</si>
  <si>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</si>
  <si>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</si>
  <si>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</si>
  <si>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</si>
  <si>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</si>
  <si>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</si>
  <si>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</si>
  <si>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</si>
  <si>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</si>
  <si>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</si>
  <si>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</si>
  <si>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</si>
  <si>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</si>
  <si>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</si>
  <si>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</si>
  <si>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</si>
  <si>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</si>
  <si>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</si>
  <si>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</si>
  <si>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</si>
  <si>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</si>
  <si>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</si>
  <si>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</si>
  <si>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</si>
  <si>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</si>
  <si>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</si>
  <si>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</si>
  <si>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</si>
  <si>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</si>
  <si>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</si>
  <si>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</si>
  <si>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</si>
  <si>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</si>
  <si>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</si>
  <si>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</si>
  <si>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</si>
  <si>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</si>
  <si>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</si>
  <si>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</si>
  <si>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</si>
  <si>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</si>
  <si>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</si>
  <si>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</si>
  <si>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</si>
  <si>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</si>
  <si>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</si>
  <si>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</si>
  <si>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</si>
  <si>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</si>
  <si>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</si>
  <si>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</si>
  <si>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</si>
  <si>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</si>
  <si>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</si>
  <si>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</si>
  <si>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</si>
  <si>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</si>
  <si>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</si>
  <si>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</si>
  <si>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</si>
  <si>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</si>
  <si>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</si>
  <si>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</si>
  <si>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</si>
  <si>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</si>
  <si>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</si>
  <si>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</si>
  <si>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</si>
  <si>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</si>
  <si>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</si>
  <si>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</si>
  <si>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</si>
  <si>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</si>
  <si>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</si>
  <si>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</si>
  <si>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</si>
  <si>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</si>
  <si>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</si>
  <si>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</si>
  <si>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</si>
  <si>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</si>
  <si>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</si>
  <si>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</si>
  <si>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</si>
  <si>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</si>
  <si>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</si>
  <si>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</si>
  <si>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</si>
  <si>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</si>
  <si>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</si>
  <si>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</si>
  <si>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</si>
  <si>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</si>
  <si>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</si>
  <si>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</si>
  <si>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</si>
  <si>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</si>
  <si>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</si>
  <si>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</si>
  <si>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</si>
  <si>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</si>
  <si>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</si>
  <si>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</si>
  <si>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</si>
  <si>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</si>
  <si>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</si>
  <si>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</si>
  <si>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</si>
  <si>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</si>
  <si>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</si>
  <si>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</si>
  <si>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</si>
  <si>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</si>
  <si>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</si>
  <si>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</si>
  <si>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</si>
  <si>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</si>
  <si>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</si>
  <si>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</si>
  <si>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</si>
  <si>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</si>
  <si>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</si>
  <si>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</si>
  <si>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</si>
  <si>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</si>
  <si>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</si>
  <si>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</si>
  <si>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</si>
  <si>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</si>
  <si>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</si>
  <si>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</si>
  <si>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</si>
  <si>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</si>
  <si>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</si>
  <si>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</si>
  <si>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</si>
  <si>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</si>
  <si>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</si>
  <si>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</si>
  <si>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</si>
  <si>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</si>
  <si>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</si>
  <si>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</si>
  <si>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</si>
  <si>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</si>
  <si>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</si>
  <si>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</si>
  <si>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</si>
  <si>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</si>
  <si>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</si>
  <si>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</si>
  <si>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</si>
  <si>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</si>
  <si>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</si>
  <si>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</si>
  <si>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</si>
  <si>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</si>
  <si>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</si>
  <si>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</si>
  <si>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</si>
  <si>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</si>
  <si>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</si>
  <si>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</si>
  <si>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</si>
  <si>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</si>
  <si>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</si>
  <si>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</si>
  <si>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</si>
  <si>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</si>
  <si>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</si>
  <si>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</si>
  <si>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</si>
  <si>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</si>
  <si>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</si>
  <si>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</si>
  <si>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</si>
  <si>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</si>
  <si>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</si>
  <si>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</si>
  <si>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</si>
  <si>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</si>
  <si>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</si>
  <si>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</si>
  <si>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</si>
  <si>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</si>
  <si>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</si>
  <si>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</si>
  <si>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</si>
  <si>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</si>
  <si>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</si>
  <si>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</si>
  <si>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</si>
  <si>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</si>
  <si>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</si>
  <si>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</si>
  <si>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</si>
  <si>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</si>
  <si>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</si>
  <si>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</si>
  <si>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</si>
  <si>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</si>
  <si>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</si>
  <si>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</si>
  <si>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</si>
  <si>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</si>
  <si>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</si>
  <si>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</si>
  <si>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</si>
  <si>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</si>
  <si>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</si>
  <si>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</si>
  <si>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</si>
  <si>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</si>
  <si>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</si>
  <si>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</si>
  <si>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</si>
  <si>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</si>
  <si>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</si>
  <si>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</si>
  <si>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</si>
  <si>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</si>
  <si>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</si>
  <si>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</si>
  <si>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</si>
  <si>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</si>
  <si>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</si>
  <si>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</si>
  <si>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</si>
  <si>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</si>
  <si>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</si>
  <si>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</si>
  <si>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</si>
  <si>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</si>
  <si>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</si>
  <si>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</si>
  <si>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</si>
  <si>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</si>
  <si>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</si>
  <si>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</si>
  <si>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</si>
  <si>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</si>
  <si>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</si>
  <si>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</si>
  <si>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</si>
  <si>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</si>
  <si>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</si>
  <si>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</si>
  <si>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</si>
  <si>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</si>
  <si>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</si>
  <si>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</si>
  <si>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</si>
  <si>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</si>
  <si>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</si>
  <si>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</si>
  <si>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</si>
  <si>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</si>
  <si>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</si>
  <si>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</si>
  <si>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</si>
  <si>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</si>
  <si>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</si>
  <si>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</si>
  <si>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</si>
  <si>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</si>
  <si>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</si>
  <si>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</si>
  <si>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</si>
  <si>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</si>
  <si>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</si>
  <si>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</si>
  <si>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</si>
  <si>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</si>
  <si>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</si>
  <si>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</si>
  <si>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</si>
  <si>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</si>
  <si>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</si>
  <si>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</si>
  <si>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</si>
  <si>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</si>
  <si>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</si>
  <si>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</si>
  <si>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</si>
  <si>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</si>
  <si>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</si>
  <si>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</si>
  <si>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</si>
  <si>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</si>
  <si>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</si>
  <si>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</si>
  <si>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</si>
  <si>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</si>
  <si>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</si>
  <si>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</si>
  <si>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</si>
  <si>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</si>
  <si>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</si>
  <si>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</si>
  <si>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</si>
  <si>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</si>
  <si>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</si>
  <si>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</si>
  <si>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</si>
  <si>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</si>
  <si>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</si>
  <si>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</si>
  <si>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</si>
  <si>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</si>
  <si>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</si>
  <si>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</si>
  <si>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</si>
  <si>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</si>
  <si>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</si>
  <si>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</si>
  <si>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</si>
  <si>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</si>
  <si>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</si>
  <si>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</si>
  <si>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</si>
  <si>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</si>
  <si>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</si>
  <si>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</si>
  <si>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</si>
  <si>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</si>
  <si>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</si>
  <si>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</si>
  <si>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</si>
  <si>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</si>
  <si>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</si>
  <si>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</si>
  <si>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</si>
  <si>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</si>
  <si>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</si>
  <si>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</si>
  <si>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</si>
  <si>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</si>
  <si>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</si>
  <si>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</si>
  <si>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</si>
  <si>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</si>
  <si>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</si>
  <si>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</si>
  <si>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</si>
  <si>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</si>
  <si>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</si>
  <si>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</si>
  <si>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</si>
  <si>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</si>
  <si>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</si>
  <si>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</si>
  <si>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</si>
  <si>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</si>
  <si>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</si>
  <si>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</si>
  <si>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</si>
  <si>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</si>
  <si>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</si>
  <si>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</si>
  <si>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</si>
  <si>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</si>
  <si>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</si>
  <si>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</si>
  <si>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</si>
  <si>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</si>
  <si>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</si>
  <si>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</si>
  <si>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</si>
  <si>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</si>
  <si>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</si>
  <si>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</si>
  <si>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</si>
  <si>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</si>
  <si>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</si>
  <si>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</si>
  <si>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</si>
  <si>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</si>
  <si>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</si>
  <si>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</si>
  <si>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</si>
  <si>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</si>
  <si>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</si>
  <si>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</si>
  <si>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</si>
  <si>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</si>
  <si>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</si>
  <si>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</si>
  <si>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</si>
  <si>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</si>
  <si>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</si>
  <si>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</si>
  <si>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</si>
  <si>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</si>
  <si>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</si>
  <si>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</si>
  <si>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</si>
  <si>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</si>
  <si>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</si>
  <si>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</si>
  <si>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</si>
  <si>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</si>
  <si>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</si>
  <si>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</si>
  <si>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</si>
  <si>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</si>
  <si>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</si>
  <si>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</si>
  <si>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</si>
  <si>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</si>
  <si>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</si>
  <si>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</si>
  <si>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</si>
  <si>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</si>
  <si>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</si>
  <si>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</si>
  <si>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</si>
  <si>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</si>
  <si>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</si>
  <si>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</si>
  <si>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</si>
  <si>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</si>
  <si>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</si>
  <si>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</si>
  <si>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</si>
  <si>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</si>
  <si>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</si>
  <si>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</si>
  <si>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</si>
  <si>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</si>
  <si>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</si>
  <si>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</si>
  <si>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</si>
  <si>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</si>
  <si>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</si>
  <si>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</si>
  <si>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</si>
  <si>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</si>
  <si>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</si>
  <si>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</si>
  <si>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</si>
  <si>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</si>
  <si>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</si>
  <si>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</si>
  <si>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</si>
  <si>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</si>
  <si>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</si>
  <si>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</si>
  <si>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</si>
  <si>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</si>
  <si>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</si>
  <si>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</si>
  <si>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</si>
  <si>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</si>
  <si>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</si>
  <si>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</si>
  <si>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</si>
  <si>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</si>
  <si>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</si>
  <si>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</si>
  <si>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</si>
  <si>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</si>
  <si>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</si>
  <si>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</si>
  <si>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</si>
  <si>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</si>
  <si>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</si>
  <si>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</si>
  <si>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</si>
  <si>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</si>
  <si>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</si>
  <si>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</si>
  <si>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</si>
  <si>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</si>
  <si>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</si>
  <si>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</si>
  <si>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</si>
  <si>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</si>
  <si>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</si>
  <si>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</si>
  <si>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</si>
  <si>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</si>
  <si>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</si>
  <si>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</si>
  <si>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</si>
  <si>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</si>
  <si>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</si>
  <si>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</si>
  <si>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</si>
  <si>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</si>
  <si>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</si>
  <si>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</si>
  <si>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</si>
  <si>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</si>
  <si>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</si>
  <si>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</si>
  <si>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</si>
  <si>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</si>
  <si>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</si>
  <si>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</si>
  <si>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</si>
  <si>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</si>
  <si>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</si>
  <si>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</si>
  <si>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</si>
  <si>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</si>
  <si>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</si>
  <si>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</si>
  <si>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</si>
  <si>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</si>
  <si>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</si>
  <si>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</si>
  <si>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</si>
  <si>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</si>
  <si>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</si>
  <si>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</si>
  <si>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</si>
  <si>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</si>
  <si>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</si>
  <si>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</si>
  <si>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</si>
  <si>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</si>
  <si>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</si>
  <si>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</si>
  <si>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</si>
  <si>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</si>
  <si>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</si>
  <si>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</si>
  <si>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</si>
  <si>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</si>
  <si>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</si>
  <si>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</si>
  <si>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</si>
  <si>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</si>
  <si>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</si>
  <si>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</si>
  <si>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</si>
  <si>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</si>
  <si>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</si>
  <si>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</si>
  <si>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</si>
  <si>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</si>
  <si>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</si>
  <si>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</si>
  <si>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</si>
  <si>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</si>
  <si>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</si>
  <si>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</si>
  <si>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</si>
  <si>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</si>
  <si>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</si>
  <si>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</si>
  <si>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</si>
  <si>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</si>
  <si>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</si>
  <si>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</si>
  <si>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</si>
  <si>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</si>
  <si>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</si>
  <si>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</si>
  <si>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</si>
  <si>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</si>
  <si>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</si>
  <si>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</si>
  <si>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</si>
  <si>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</si>
  <si>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</si>
  <si>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</si>
  <si>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</si>
  <si>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</si>
  <si>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</si>
  <si>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</si>
  <si>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</si>
  <si>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</si>
  <si>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</si>
  <si>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</si>
  <si>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</si>
  <si>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</si>
  <si>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</si>
  <si>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</si>
  <si>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</si>
  <si>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</si>
  <si>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</si>
  <si>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</si>
  <si>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</si>
  <si>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</si>
  <si>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</si>
  <si>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</si>
  <si>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</si>
  <si>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</si>
  <si>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</si>
  <si>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</si>
  <si>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</si>
  <si>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</si>
  <si>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</si>
  <si>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</si>
  <si>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</si>
  <si>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</si>
  <si>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</si>
  <si>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</si>
  <si>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</si>
  <si>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</si>
  <si>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</si>
  <si>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</si>
  <si>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</si>
  <si>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</si>
  <si>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</si>
  <si>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</si>
  <si>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</si>
  <si>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</si>
  <si>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</si>
  <si>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</si>
  <si>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</si>
  <si>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</si>
  <si>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</si>
  <si>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</si>
  <si>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</si>
  <si>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</si>
  <si>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</si>
  <si>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</si>
  <si>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</si>
  <si>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</si>
  <si>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</si>
  <si>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</si>
  <si>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</si>
  <si>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</si>
  <si>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</si>
  <si>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</si>
  <si>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</si>
  <si>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</si>
  <si>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</si>
  <si>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</si>
  <si>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</si>
  <si>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</si>
  <si>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</si>
  <si>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</si>
  <si>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</si>
  <si>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</si>
  <si>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</si>
  <si>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</si>
  <si>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</si>
  <si>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</si>
  <si>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</si>
  <si>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</si>
  <si>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</si>
  <si>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</si>
  <si>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</si>
  <si>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</si>
  <si>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</si>
  <si>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</si>
  <si>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</si>
  <si>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</si>
  <si>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</si>
  <si>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</si>
  <si>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</si>
  <si>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</si>
  <si>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</si>
  <si>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</si>
  <si>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</si>
  <si>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</si>
  <si>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</si>
  <si>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</si>
  <si>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</si>
  <si>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</si>
  <si>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</si>
  <si>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</si>
  <si>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</si>
  <si>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</si>
  <si>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</si>
  <si>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</si>
  <si>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</si>
  <si>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</si>
  <si>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</si>
  <si>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</si>
  <si>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</si>
  <si>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</si>
  <si>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</si>
  <si>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</si>
  <si>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</si>
  <si>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</si>
  <si>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</si>
  <si>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</si>
  <si>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</si>
  <si>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</si>
  <si>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</si>
  <si>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</si>
  <si>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</si>
  <si>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</si>
  <si>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</si>
  <si>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</si>
  <si>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</si>
  <si>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</si>
  <si>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</si>
  <si>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</si>
  <si>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</si>
  <si>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</si>
  <si>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</si>
  <si>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</si>
  <si>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</si>
  <si>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</si>
  <si>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</si>
  <si>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</si>
  <si>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</si>
  <si>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</si>
  <si>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</si>
  <si>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</si>
  <si>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</si>
  <si>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</si>
  <si>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</si>
  <si>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</si>
  <si>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</si>
  <si>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</si>
  <si>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</si>
  <si>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</si>
  <si>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</si>
  <si>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</si>
  <si>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</si>
  <si>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</si>
  <si>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</si>
  <si>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</si>
  <si>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</si>
  <si>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</si>
  <si>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</si>
  <si>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</si>
  <si>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</si>
  <si>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</si>
  <si>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</si>
  <si>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</si>
  <si>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</si>
  <si>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</si>
  <si>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</si>
  <si>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</si>
  <si>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</si>
  <si>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</si>
  <si>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</si>
  <si>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</si>
  <si>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</si>
  <si>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</si>
  <si>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</si>
  <si>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</si>
  <si>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</si>
  <si>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</si>
  <si>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</si>
  <si>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</si>
  <si>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</si>
  <si>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</si>
  <si>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</si>
  <si>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</si>
  <si>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</si>
  <si>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</si>
  <si>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</si>
  <si>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</si>
  <si>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</si>
  <si>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</si>
  <si>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</si>
  <si>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</si>
  <si>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</si>
  <si>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</si>
  <si>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</si>
  <si>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</si>
  <si>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</si>
  <si>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</si>
  <si>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</si>
  <si>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</si>
  <si>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</si>
  <si>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</si>
  <si>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</si>
  <si>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</si>
  <si>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</si>
  <si>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</si>
  <si>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</si>
  <si>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</si>
  <si>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</si>
  <si>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</si>
  <si>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</si>
  <si>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</si>
  <si>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</si>
  <si>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</si>
  <si>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</si>
  <si>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</si>
  <si>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</si>
  <si>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</si>
  <si>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</si>
  <si>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</si>
  <si>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</si>
  <si>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</si>
  <si>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</si>
  <si>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</si>
  <si>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</si>
  <si>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</si>
  <si>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</si>
  <si>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</si>
  <si>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</si>
  <si>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</si>
  <si>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</si>
  <si>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</si>
  <si>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</si>
  <si>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</si>
  <si>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</si>
  <si>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</si>
  <si>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</si>
  <si>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</si>
  <si>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</si>
  <si>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</si>
  <si>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</si>
  <si>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</si>
  <si>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</si>
  <si>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</si>
  <si>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</si>
  <si>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</si>
  <si>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</si>
  <si>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</si>
  <si>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</si>
  <si>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</si>
  <si>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</si>
  <si>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</si>
  <si>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</si>
  <si>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</si>
  <si>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</si>
  <si>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</si>
  <si>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</si>
  <si>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</si>
  <si>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</si>
  <si>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</si>
  <si>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</si>
  <si>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</si>
  <si>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</si>
  <si>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</si>
  <si>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</si>
  <si>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</si>
  <si>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</si>
  <si>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</si>
  <si>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</si>
  <si>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</si>
  <si>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</si>
  <si>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</si>
  <si>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</si>
  <si>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</si>
  <si>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</si>
  <si>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</si>
  <si>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</si>
  <si>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</si>
  <si>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</si>
  <si>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</si>
  <si>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</si>
  <si>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</si>
  <si>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</si>
  <si>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</si>
  <si>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</si>
  <si>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</si>
  <si>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</si>
  <si>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</si>
  <si>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</si>
  <si>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</si>
  <si>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</si>
  <si>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</si>
  <si>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</si>
  <si>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</si>
  <si>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</si>
  <si>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</si>
  <si>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</si>
  <si>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</si>
  <si>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</si>
  <si>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</si>
  <si>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</si>
  <si>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</si>
  <si>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</si>
  <si>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</si>
  <si>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</si>
  <si>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</si>
  <si>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</si>
  <si>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</si>
  <si>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</si>
  <si>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</si>
  <si>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</si>
  <si>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</si>
  <si>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</si>
  <si>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</si>
  <si>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</si>
  <si>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</si>
  <si>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</si>
  <si>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</si>
  <si>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</si>
  <si>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</si>
  <si>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</si>
  <si>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</si>
  <si>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</si>
  <si>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</si>
  <si>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</si>
  <si>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</si>
  <si>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</si>
  <si>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</si>
  <si>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</si>
  <si>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</si>
  <si>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</si>
  <si>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</si>
  <si>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</si>
  <si>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</si>
  <si>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</si>
  <si>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</si>
  <si>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</si>
  <si>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</si>
  <si>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</si>
  <si>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</si>
  <si>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</si>
  <si>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</si>
  <si>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</si>
  <si>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</si>
  <si>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</si>
  <si>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</si>
  <si>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</si>
  <si>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</si>
  <si>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</si>
  <si>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</si>
  <si>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</si>
  <si>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</si>
  <si>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</si>
  <si>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</si>
  <si>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</si>
  <si>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</si>
  <si>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</si>
  <si>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</si>
  <si>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</si>
  <si>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</si>
  <si>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</si>
  <si>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</si>
  <si>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</si>
  <si>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</si>
  <si>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</si>
  <si>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</si>
  <si>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</si>
  <si>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</si>
  <si>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</si>
  <si>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</si>
  <si>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</si>
  <si>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</si>
  <si>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</si>
  <si>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</si>
  <si>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</si>
  <si>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</si>
  <si>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</si>
  <si>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</si>
  <si>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</si>
  <si>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</si>
  <si>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</si>
  <si>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</si>
  <si>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</si>
  <si>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</si>
  <si>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</si>
  <si>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</si>
  <si>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</si>
  <si>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</si>
  <si>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</si>
  <si>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</si>
  <si>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</si>
  <si>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</si>
  <si>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</si>
  <si>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</si>
  <si>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</si>
  <si>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</si>
  <si>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</si>
  <si>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</si>
  <si>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</si>
  <si>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</si>
  <si>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</si>
  <si>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</si>
  <si>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</si>
  <si>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</si>
  <si>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</si>
  <si>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</si>
  <si>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</si>
  <si>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</si>
  <si>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</si>
  <si>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</si>
  <si>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</si>
  <si>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</si>
  <si>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</si>
  <si>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</si>
  <si>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</si>
  <si>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</si>
  <si>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</si>
  <si>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</si>
  <si>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</si>
  <si>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</si>
  <si>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</si>
  <si>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</si>
  <si>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</si>
  <si>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</si>
  <si>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</si>
  <si>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</si>
  <si>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</si>
  <si>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</si>
  <si>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</si>
  <si>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</si>
  <si>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</si>
  <si>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</si>
  <si>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</si>
  <si>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</si>
  <si>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</si>
  <si>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</si>
  <si>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</si>
  <si>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</si>
  <si>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</si>
  <si>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</si>
  <si>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</si>
  <si>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</si>
  <si>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</si>
  <si>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</si>
  <si>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</si>
  <si>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</si>
  <si>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</si>
  <si>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</si>
  <si>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</si>
  <si>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</si>
  <si>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</si>
  <si>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</si>
  <si>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</si>
  <si>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</si>
  <si>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</si>
  <si>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</si>
  <si>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</si>
  <si>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</si>
  <si>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</si>
  <si>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</si>
  <si>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</si>
  <si>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</si>
  <si>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</si>
  <si>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</si>
  <si>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</si>
  <si>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</si>
  <si>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</si>
  <si>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</si>
  <si>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</si>
  <si>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</si>
  <si>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</si>
  <si>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</si>
  <si>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</si>
  <si>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</si>
  <si>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</si>
  <si>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</si>
  <si>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</si>
  <si>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</si>
  <si>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</si>
  <si>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</si>
  <si>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</si>
  <si>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</si>
  <si>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</si>
  <si>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</si>
  <si>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</si>
  <si>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</si>
  <si>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</si>
  <si>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</si>
  <si>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</si>
  <si>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</si>
  <si>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</si>
  <si>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</si>
  <si>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</si>
  <si>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</si>
  <si>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</si>
  <si>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</si>
  <si>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</si>
  <si>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</si>
  <si>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</si>
  <si>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</si>
  <si>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</si>
  <si>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</si>
  <si>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</si>
  <si>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</si>
  <si>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</si>
  <si>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</si>
  <si>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</si>
  <si>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</si>
  <si>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</si>
  <si>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</si>
  <si>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</si>
  <si>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</si>
  <si>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</si>
  <si>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</si>
  <si>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</si>
  <si>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</si>
  <si>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</si>
  <si>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</si>
  <si>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</si>
  <si>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</si>
  <si>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</si>
  <si>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</si>
  <si>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</si>
  <si>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</si>
  <si>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</si>
  <si>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</si>
  <si>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</si>
  <si>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</si>
  <si>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</si>
  <si>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</si>
  <si>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</si>
  <si>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</si>
  <si>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</si>
  <si>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</si>
  <si>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</si>
  <si>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</si>
  <si>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</si>
  <si>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</si>
  <si>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</si>
  <si>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</si>
  <si>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</si>
  <si>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</si>
  <si>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</si>
  <si>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</si>
  <si>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</si>
  <si>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</si>
  <si>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</si>
  <si>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</si>
  <si>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</si>
  <si>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</si>
  <si>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</si>
  <si>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</si>
  <si>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</si>
  <si>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</si>
  <si>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</si>
  <si>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</si>
  <si>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</si>
  <si>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</si>
  <si>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</si>
  <si>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</si>
  <si>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</si>
  <si>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</si>
  <si>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</si>
  <si>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</si>
  <si>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</si>
  <si>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</si>
  <si>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</si>
  <si>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</si>
  <si>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</si>
  <si>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</si>
  <si>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</si>
  <si>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</si>
  <si>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</si>
  <si>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</si>
  <si>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</si>
  <si>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</si>
  <si>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</si>
  <si>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</si>
  <si>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</si>
  <si>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</si>
  <si>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</si>
  <si>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</si>
  <si>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</si>
  <si>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</si>
  <si>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</si>
  <si>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</si>
  <si>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</si>
  <si>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</si>
  <si>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</si>
  <si>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</si>
  <si>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</si>
  <si>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</si>
  <si>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</si>
  <si>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</si>
  <si>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</si>
  <si>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</si>
  <si>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</si>
  <si>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</si>
  <si>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</si>
  <si>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</si>
  <si>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</si>
  <si>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</si>
  <si>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</si>
  <si>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</si>
  <si>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</si>
  <si>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</si>
  <si>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</si>
  <si>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</si>
  <si>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</si>
  <si>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</si>
  <si>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</si>
  <si>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</si>
  <si>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</si>
  <si>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</si>
  <si>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</si>
  <si>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</si>
  <si>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</si>
  <si>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</si>
  <si>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</si>
  <si>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</si>
  <si>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</si>
  <si>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</si>
  <si>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</si>
  <si>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</si>
  <si>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</si>
  <si>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</si>
  <si>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</si>
  <si>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</si>
  <si>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</si>
  <si>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</si>
  <si>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</si>
  <si>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</si>
  <si>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</si>
  <si>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</si>
  <si>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</si>
  <si>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</si>
  <si>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</si>
  <si>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</si>
  <si>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</si>
  <si>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</si>
  <si>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</si>
  <si>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</si>
  <si>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</si>
  <si>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</si>
  <si>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</si>
  <si>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</si>
  <si>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</si>
  <si>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</si>
  <si>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</si>
  <si>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</si>
  <si>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</si>
  <si>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</si>
  <si>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</si>
  <si>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</si>
  <si>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</si>
  <si>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</si>
  <si>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</si>
  <si>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</si>
  <si>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</si>
  <si>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</si>
  <si>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</si>
  <si>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</si>
  <si>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</si>
  <si>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</si>
  <si>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</si>
  <si>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</si>
  <si>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</si>
  <si>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</si>
  <si>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</si>
  <si>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</si>
  <si>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</si>
  <si>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</si>
  <si>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</si>
  <si>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</si>
  <si>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</si>
  <si>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</si>
  <si>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</si>
  <si>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</si>
  <si>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</si>
  <si>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</si>
  <si>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</si>
  <si>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</si>
  <si>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</si>
  <si>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</si>
  <si>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</si>
  <si>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</si>
  <si>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</si>
  <si>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</si>
  <si>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</si>
  <si>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</si>
  <si>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</si>
  <si>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</si>
  <si>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</si>
  <si>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</si>
  <si>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</si>
  <si>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</si>
  <si>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</si>
  <si>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</si>
  <si>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</si>
  <si>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</si>
  <si>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</si>
  <si>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</si>
  <si>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</si>
  <si>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</si>
  <si>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</si>
  <si>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</si>
  <si>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</si>
  <si>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</si>
  <si>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</si>
  <si>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</si>
  <si>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</si>
  <si>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</si>
  <si>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</si>
  <si>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</si>
  <si>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</si>
  <si>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</si>
  <si>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</si>
  <si>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</si>
  <si>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</si>
  <si>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</si>
  <si>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</si>
  <si>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</si>
  <si>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</si>
  <si>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</si>
  <si>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</si>
  <si>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</si>
  <si>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</si>
  <si>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</si>
  <si>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</si>
  <si>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</si>
  <si>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</si>
  <si>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</si>
  <si>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</si>
  <si>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</si>
  <si>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</si>
  <si>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</si>
  <si>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</si>
  <si>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</si>
  <si>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</si>
  <si>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</si>
  <si>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</si>
  <si>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</si>
  <si>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</si>
  <si>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</si>
  <si>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</si>
  <si>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</si>
  <si>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</si>
  <si>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</si>
  <si>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</si>
  <si>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</si>
  <si>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</si>
  <si>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</si>
  <si>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</si>
  <si>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</si>
  <si>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</si>
  <si>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</si>
  <si>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</si>
  <si>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</si>
  <si>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</si>
  <si>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</si>
  <si>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</si>
  <si>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</si>
  <si>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</si>
  <si>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</si>
  <si>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</si>
  <si>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</si>
  <si>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</si>
  <si>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</si>
  <si>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</si>
  <si>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</si>
  <si>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</si>
  <si>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</si>
  <si>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</si>
  <si>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</si>
  <si>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</si>
  <si>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</si>
  <si>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</si>
  <si>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</si>
  <si>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</si>
  <si>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</si>
  <si>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</si>
  <si>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</si>
  <si>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</si>
  <si>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</si>
  <si>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</si>
  <si>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</si>
  <si>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</si>
  <si>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</si>
  <si>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</si>
  <si>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</si>
  <si>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</si>
  <si>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</si>
  <si>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</si>
  <si>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</si>
  <si>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</si>
  <si>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</si>
  <si>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</si>
  <si>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</si>
  <si>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</si>
  <si>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</si>
  <si>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</si>
  <si>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</si>
  <si>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</si>
  <si>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</si>
  <si>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</si>
  <si>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</si>
  <si>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</si>
  <si>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</si>
  <si>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</si>
  <si>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</si>
  <si>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</si>
  <si>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</si>
  <si>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</si>
  <si>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</si>
  <si>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</si>
  <si>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</si>
  <si>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</si>
  <si>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</si>
  <si>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</si>
  <si>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</si>
  <si>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</si>
  <si>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</si>
  <si>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</si>
  <si>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</si>
  <si>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</si>
  <si>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</si>
  <si>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</si>
  <si>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</si>
  <si>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</si>
  <si>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</si>
  <si>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</si>
  <si>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</si>
  <si>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</si>
  <si>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</si>
  <si>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</si>
  <si>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</si>
  <si>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</si>
  <si>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</si>
  <si>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</si>
  <si>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</si>
  <si>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</si>
  <si>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</si>
  <si>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</si>
  <si>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</si>
  <si>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</si>
  <si>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</si>
  <si>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</si>
  <si>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</si>
  <si>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</si>
  <si>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</si>
  <si>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</si>
  <si>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</si>
  <si>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</si>
  <si>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</si>
  <si>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</si>
  <si>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</si>
  <si>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</si>
  <si>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</si>
  <si>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</si>
  <si>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</si>
  <si>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</si>
  <si>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</si>
  <si>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</si>
  <si>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</si>
  <si>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</si>
  <si>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</si>
  <si>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</si>
  <si>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</si>
  <si>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</si>
  <si>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</si>
  <si>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</si>
  <si>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</si>
  <si>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</si>
  <si>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</si>
  <si>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</si>
  <si>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</si>
  <si>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</si>
  <si>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</si>
  <si>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</si>
  <si>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</si>
  <si>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</si>
  <si>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</si>
  <si>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</si>
  <si>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</si>
  <si>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</si>
  <si>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</si>
  <si>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</si>
  <si>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</si>
  <si>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</si>
  <si>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</si>
  <si>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</si>
  <si>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</si>
  <si>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</si>
  <si>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</si>
  <si>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</si>
  <si>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</si>
  <si>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</si>
  <si>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</si>
  <si>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</si>
  <si>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</si>
  <si>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</si>
  <si>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</si>
  <si>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</si>
  <si>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</si>
  <si>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</si>
  <si>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</si>
  <si>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</si>
  <si>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</si>
  <si>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</si>
  <si>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</si>
  <si>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</si>
  <si>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</si>
  <si>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</si>
  <si>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</si>
  <si>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</si>
  <si>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</si>
  <si>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</si>
  <si>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</si>
  <si>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</si>
  <si>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</si>
  <si>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</si>
  <si>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</si>
  <si>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</si>
  <si>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</si>
  <si>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</si>
  <si>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</si>
  <si>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</si>
  <si>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</si>
  <si>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</si>
  <si>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</si>
  <si>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</si>
  <si>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</si>
  <si>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</si>
  <si>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</si>
  <si>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</si>
  <si>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</si>
  <si>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</si>
  <si>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</si>
  <si>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</si>
  <si>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</si>
  <si>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</si>
  <si>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</si>
  <si>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</si>
  <si>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</si>
  <si>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</si>
  <si>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</si>
  <si>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</si>
  <si>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</si>
  <si>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</si>
  <si>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</si>
  <si>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</si>
  <si>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</si>
  <si>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</si>
  <si>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</si>
  <si>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</si>
  <si>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</si>
  <si>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</si>
  <si>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</si>
  <si>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</si>
  <si>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</si>
  <si>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</si>
  <si>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</si>
  <si>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</si>
  <si>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</si>
  <si>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</si>
  <si>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</si>
  <si>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</si>
  <si>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</si>
  <si>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</si>
  <si>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</si>
  <si>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</si>
  <si>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</si>
  <si>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</si>
  <si>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</si>
  <si>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</si>
  <si>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</si>
  <si>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</si>
  <si>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</si>
  <si>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</si>
  <si>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</si>
  <si>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</si>
  <si>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</si>
  <si>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</si>
  <si>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</si>
  <si>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</si>
  <si>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</si>
  <si>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</si>
  <si>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</si>
  <si>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</si>
  <si>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</si>
  <si>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</si>
  <si>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</si>
  <si>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</si>
  <si>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</si>
  <si>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</si>
  <si>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</si>
  <si>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</si>
  <si>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</si>
  <si>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</si>
  <si>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</si>
  <si>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</si>
  <si>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</si>
  <si>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</si>
  <si>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</si>
  <si>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</si>
  <si>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</si>
  <si>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</si>
  <si>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</si>
  <si>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</si>
  <si>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</si>
  <si>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</si>
  <si>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</si>
  <si>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</si>
  <si>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</si>
  <si>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</si>
  <si>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</si>
  <si>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</si>
  <si>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</si>
  <si>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</si>
  <si>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</si>
  <si>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</si>
  <si>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</si>
  <si>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</si>
  <si>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</si>
  <si>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</si>
  <si>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</si>
  <si>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</si>
  <si>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</si>
  <si>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</si>
  <si>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</si>
  <si>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</si>
  <si>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</si>
  <si>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</si>
  <si>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</si>
  <si>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</si>
  <si>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</si>
  <si>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</si>
  <si>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</si>
  <si>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</si>
  <si>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</si>
  <si>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</si>
  <si>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</si>
  <si>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</si>
  <si>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</si>
  <si>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</si>
  <si>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</si>
  <si>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</si>
  <si>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</si>
  <si>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</si>
  <si>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</si>
  <si>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</si>
  <si>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</si>
  <si>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</si>
  <si>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</si>
  <si>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</si>
  <si>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</si>
  <si>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</si>
  <si>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</si>
  <si>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</si>
  <si>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</si>
  <si>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</si>
  <si>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</si>
  <si>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</si>
  <si>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</si>
  <si>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</si>
  <si>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</si>
  <si>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</si>
  <si>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</si>
  <si>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</si>
  <si>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</si>
  <si>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</si>
  <si>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</si>
  <si>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</si>
  <si>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</si>
  <si>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</si>
  <si>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</si>
  <si>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</si>
  <si>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</si>
  <si>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</si>
  <si>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</si>
  <si>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</si>
  <si>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</si>
  <si>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</si>
  <si>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</si>
  <si>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</si>
  <si>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</si>
  <si>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</si>
  <si>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</si>
  <si>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</si>
  <si>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</si>
  <si>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</si>
  <si>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</si>
  <si>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</si>
  <si>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</si>
  <si>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</si>
  <si>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</si>
  <si>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</si>
  <si>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</si>
  <si>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</si>
  <si>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</si>
  <si>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</si>
  <si>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</si>
  <si>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</si>
  <si>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</si>
  <si>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</si>
  <si>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</si>
  <si>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</si>
  <si>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</si>
  <si>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</si>
  <si>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</si>
  <si>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</si>
  <si>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</si>
  <si>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</si>
  <si>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</si>
  <si>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</si>
  <si>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</si>
  <si>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</si>
  <si>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</si>
  <si>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</si>
  <si>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</si>
  <si>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</si>
  <si>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</si>
  <si>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</si>
  <si>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</si>
  <si>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</si>
  <si>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</si>
  <si>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</si>
  <si>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</si>
  <si>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</si>
  <si>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</si>
  <si>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</si>
  <si>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</si>
  <si>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</si>
  <si>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</si>
  <si>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</si>
  <si>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</si>
  <si>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</si>
  <si>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</si>
  <si>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</si>
  <si>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</si>
  <si>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</si>
  <si>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</si>
  <si>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</si>
  <si>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</si>
  <si>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</si>
  <si>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</si>
  <si>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</si>
  <si>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</si>
  <si>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</si>
  <si>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</si>
  <si>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</si>
  <si>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</si>
  <si>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</si>
  <si>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</si>
  <si>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</si>
  <si>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</si>
  <si>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</si>
  <si>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</si>
  <si>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</si>
  <si>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</si>
  <si>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</si>
  <si>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</si>
  <si>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</si>
  <si>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</si>
  <si>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</si>
  <si>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</si>
  <si>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</si>
  <si>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</si>
  <si>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</si>
  <si>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</si>
  <si>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</si>
  <si>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</si>
  <si>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</si>
  <si>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</si>
  <si>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</si>
  <si>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</si>
  <si>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</si>
  <si>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</si>
  <si>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</si>
  <si>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</si>
  <si>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</si>
  <si>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</si>
  <si>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</si>
  <si>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</si>
  <si>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</si>
  <si>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</si>
  <si>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</si>
  <si>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</si>
  <si>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</si>
  <si>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</si>
  <si>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</si>
  <si>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</si>
  <si>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</si>
  <si>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</si>
  <si>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</si>
  <si>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</si>
  <si>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</si>
  <si>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</si>
  <si>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</si>
  <si>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</si>
  <si>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</si>
  <si>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</si>
  <si>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</si>
  <si>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</si>
  <si>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</si>
  <si>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</si>
  <si>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</si>
  <si>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</si>
  <si>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</si>
  <si>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</si>
  <si>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</si>
  <si>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</si>
  <si>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</si>
  <si>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</si>
  <si>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</si>
  <si>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</si>
  <si>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</si>
  <si>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</si>
  <si>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</si>
  <si>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</si>
  <si>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</si>
  <si>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</si>
  <si>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</si>
  <si>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</si>
  <si>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</si>
  <si>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</si>
  <si>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</si>
  <si>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</si>
  <si>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</si>
  <si>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</si>
  <si>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</si>
  <si>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</si>
  <si>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</si>
  <si>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</si>
  <si>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</si>
  <si>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</si>
  <si>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</si>
  <si>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</si>
  <si>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</si>
  <si>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</si>
  <si>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</si>
  <si>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</si>
  <si>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</si>
  <si>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</si>
  <si>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</si>
  <si>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</si>
  <si>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</si>
  <si>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</si>
  <si>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</si>
  <si>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</si>
  <si>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</si>
  <si>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</si>
  <si>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</si>
  <si>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</si>
  <si>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</si>
  <si>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</si>
  <si>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</si>
  <si>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</si>
  <si>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</si>
  <si>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</si>
  <si>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</si>
  <si>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</si>
  <si>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</si>
  <si>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</si>
  <si>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</si>
  <si>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</si>
  <si>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</si>
  <si>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</si>
  <si>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</si>
  <si>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</si>
  <si>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</si>
  <si>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</si>
  <si>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</si>
  <si>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</si>
  <si>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</si>
  <si>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</si>
  <si>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</si>
  <si>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</si>
  <si>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</si>
  <si>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</si>
  <si>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</si>
  <si>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</si>
  <si>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</si>
  <si>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</si>
  <si>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</si>
  <si>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</si>
  <si>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</si>
  <si>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</si>
  <si>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</si>
  <si>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</si>
  <si>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</si>
  <si>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</si>
  <si>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</si>
  <si>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</si>
  <si>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</si>
  <si>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</si>
  <si>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</si>
  <si>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</si>
  <si>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</si>
  <si>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</si>
  <si>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</si>
  <si>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</si>
  <si>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</si>
  <si>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</si>
  <si>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</si>
  <si>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</si>
  <si>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</si>
  <si>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</si>
  <si>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</si>
  <si>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</si>
  <si>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</si>
  <si>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</si>
  <si>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</si>
  <si>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</si>
  <si>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</si>
  <si>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</si>
  <si>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</si>
  <si>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</si>
  <si>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</si>
  <si>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</si>
  <si>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</si>
  <si>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</si>
  <si>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</si>
  <si>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</si>
  <si>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</si>
  <si>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</si>
  <si>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</si>
  <si>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</si>
  <si>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</si>
  <si>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</si>
  <si>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</si>
  <si>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</si>
  <si>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</si>
  <si>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</si>
  <si>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</si>
  <si>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</si>
  <si>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</si>
  <si>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</si>
  <si>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</si>
  <si>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</si>
  <si>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</si>
  <si>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</si>
  <si>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</si>
  <si>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</si>
  <si>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</si>
  <si>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</si>
  <si>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</si>
  <si>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</si>
  <si>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</si>
  <si>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</si>
  <si>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</si>
  <si>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</si>
  <si>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</si>
  <si>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</si>
  <si>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</si>
  <si>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</si>
  <si>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</si>
  <si>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</si>
  <si>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</si>
  <si>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</si>
  <si>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</si>
  <si>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</si>
  <si>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</si>
  <si>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</si>
  <si>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</si>
  <si>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</si>
  <si>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</si>
  <si>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</si>
  <si>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</si>
  <si>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</si>
  <si>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</si>
  <si>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</si>
  <si>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</si>
  <si>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</si>
  <si>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</si>
  <si>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</si>
  <si>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</si>
  <si>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</si>
  <si>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</si>
  <si>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</si>
  <si>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</si>
  <si>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</si>
  <si>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</si>
  <si>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</si>
  <si>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</si>
  <si>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</si>
  <si>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</si>
  <si>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</si>
  <si>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</si>
  <si>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</si>
  <si>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</si>
  <si>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</si>
  <si>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</si>
  <si>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</si>
  <si>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</si>
  <si>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</si>
  <si>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</si>
  <si>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</si>
  <si>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</si>
  <si>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</si>
  <si>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</si>
  <si>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</si>
  <si>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</si>
  <si>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</si>
  <si>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</si>
  <si>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</si>
  <si>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</si>
  <si>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</si>
  <si>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</si>
  <si>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</si>
  <si>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</si>
  <si>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</si>
  <si>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</si>
  <si>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</si>
  <si>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</si>
  <si>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</si>
  <si>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</si>
  <si>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</si>
  <si>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</si>
  <si>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</si>
  <si>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</si>
  <si>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</si>
  <si>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</si>
  <si>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</si>
  <si>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</si>
  <si>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</si>
  <si>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</si>
  <si>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</si>
  <si>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</si>
  <si>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</si>
  <si>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</si>
  <si>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</si>
  <si>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</si>
  <si>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</si>
  <si>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</si>
  <si>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</si>
  <si>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</si>
  <si>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</si>
  <si>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</si>
  <si>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</si>
  <si>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</si>
  <si>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</si>
  <si>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</si>
  <si>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</si>
  <si>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</si>
  <si>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</si>
  <si>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</si>
  <si>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</si>
  <si>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</si>
  <si>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</si>
  <si>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</si>
  <si>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</si>
  <si>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</si>
  <si>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</si>
  <si>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</si>
  <si>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</si>
  <si>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</si>
  <si>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</si>
  <si>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</si>
  <si>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</si>
  <si>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</si>
  <si>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</si>
  <si>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</si>
  <si>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</si>
  <si>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</si>
  <si>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</si>
  <si>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</si>
  <si>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</si>
  <si>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</si>
  <si>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</si>
  <si>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</si>
  <si>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</si>
  <si>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</si>
  <si>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</si>
  <si>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</si>
  <si>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</si>
  <si>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</si>
  <si>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</si>
  <si>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</si>
  <si>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</si>
  <si>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</si>
  <si>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</si>
  <si>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</si>
  <si>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</si>
  <si>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</si>
  <si>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</si>
  <si>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</si>
  <si>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</si>
  <si>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</si>
  <si>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</si>
  <si>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</si>
  <si>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</si>
  <si>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</si>
  <si>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</si>
  <si>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</si>
  <si>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</si>
  <si>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</si>
  <si>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</si>
  <si>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</si>
  <si>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</si>
  <si>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</si>
  <si>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</si>
  <si>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</si>
  <si>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</si>
  <si>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</si>
  <si>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</si>
  <si>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</si>
  <si>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</si>
  <si>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</si>
  <si>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</si>
  <si>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</si>
  <si>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</si>
  <si>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</si>
  <si>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</si>
  <si>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</si>
  <si>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</si>
  <si>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</si>
  <si>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</si>
  <si>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</si>
  <si>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</si>
  <si>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</si>
  <si>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</si>
  <si>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</si>
  <si>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</si>
  <si>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</si>
  <si>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</si>
  <si>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</si>
  <si>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</si>
  <si>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</si>
  <si>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</si>
  <si>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</si>
  <si>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</si>
  <si>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</si>
  <si>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</si>
  <si>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</si>
  <si>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</si>
  <si>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</si>
  <si>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</si>
  <si>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</si>
  <si>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</si>
  <si>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</si>
  <si>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</si>
  <si>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</si>
  <si>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</si>
  <si>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</si>
  <si>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</si>
  <si>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</si>
  <si>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</si>
  <si>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</si>
  <si>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</si>
  <si>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</si>
  <si>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</si>
  <si>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</si>
  <si>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</si>
  <si>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</si>
  <si>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</si>
  <si>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</si>
  <si>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</si>
  <si>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</si>
  <si>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</si>
  <si>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</si>
  <si>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</si>
  <si>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</si>
  <si>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</si>
  <si>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</si>
  <si>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</si>
  <si>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</si>
  <si>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</si>
  <si>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</si>
  <si>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</si>
  <si>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</si>
  <si>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</si>
  <si>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</si>
  <si>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</si>
  <si>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</si>
  <si>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</si>
  <si>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</si>
  <si>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</si>
  <si>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</si>
  <si>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</si>
  <si>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</si>
  <si>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</si>
  <si>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</si>
  <si>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</si>
  <si>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</si>
  <si>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</si>
  <si>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</si>
  <si>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</si>
  <si>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</si>
  <si>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</si>
  <si>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</si>
  <si>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</si>
  <si>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</si>
  <si>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</si>
  <si>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</si>
  <si>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</si>
  <si>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</si>
  <si>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</si>
  <si>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</si>
  <si>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</si>
  <si>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</si>
  <si>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</si>
  <si>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</si>
  <si>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</si>
  <si>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</si>
  <si>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</si>
  <si>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</si>
  <si>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</si>
  <si>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</si>
  <si>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</si>
  <si>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</si>
  <si>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</si>
  <si>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</si>
  <si>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</si>
  <si>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</si>
  <si>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</si>
  <si>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</si>
  <si>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</si>
  <si>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</si>
  <si>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</si>
  <si>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</si>
  <si>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</si>
  <si>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</si>
  <si>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</si>
  <si>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</si>
  <si>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</si>
  <si>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</si>
  <si>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</si>
  <si>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</si>
  <si>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</si>
  <si>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</si>
  <si>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</si>
  <si>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</si>
  <si>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</si>
  <si>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</si>
  <si>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</si>
  <si>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</si>
  <si>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</si>
  <si>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</si>
  <si>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</si>
  <si>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</si>
  <si>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</si>
  <si>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</si>
  <si>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</si>
  <si>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</si>
  <si>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</si>
  <si>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</si>
  <si>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</si>
  <si>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</si>
  <si>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</si>
  <si>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</si>
  <si>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</si>
  <si>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</si>
  <si>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</si>
  <si>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</si>
  <si>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</si>
  <si>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</si>
  <si>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</si>
  <si>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</si>
  <si>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</si>
  <si>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</si>
  <si>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</si>
  <si>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</si>
  <si>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</si>
  <si>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</si>
  <si>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</si>
  <si>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</si>
  <si>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</si>
  <si>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</si>
  <si>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</si>
  <si>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</si>
  <si>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</si>
  <si>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</si>
  <si>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</si>
  <si>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</si>
  <si>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</si>
  <si>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</si>
  <si>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</si>
  <si>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</si>
  <si>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</si>
  <si>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</si>
  <si>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</si>
  <si>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</si>
  <si>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</si>
  <si>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</si>
  <si>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</si>
  <si>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</si>
  <si>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</si>
  <si>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</si>
  <si>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</si>
  <si>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</si>
  <si>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</si>
  <si>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</si>
  <si>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</si>
  <si>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</si>
  <si>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</si>
  <si>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</si>
  <si>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</si>
  <si>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</si>
  <si>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</si>
  <si>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</si>
  <si>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</si>
  <si>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</si>
  <si>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</si>
  <si>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</si>
  <si>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</si>
  <si>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</si>
  <si>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</si>
  <si>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</si>
  <si>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</si>
  <si>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</si>
  <si>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</si>
  <si>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</si>
  <si>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</si>
  <si>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</si>
  <si>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</si>
  <si>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</si>
  <si>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</si>
  <si>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</si>
  <si>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</si>
  <si>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</si>
  <si>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</si>
  <si>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</si>
  <si>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</si>
  <si>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</si>
  <si>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</si>
  <si>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</si>
  <si>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</si>
  <si>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</si>
  <si>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</si>
  <si>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</si>
  <si>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</si>
  <si>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</si>
  <si>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</si>
  <si>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</si>
  <si>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</si>
  <si>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</si>
  <si>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</si>
  <si>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</si>
  <si>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</si>
  <si>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</si>
  <si>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</si>
  <si>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</si>
  <si>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</si>
  <si>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</si>
  <si>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</si>
  <si>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</si>
  <si>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</si>
  <si>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</si>
  <si>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</si>
  <si>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</si>
  <si>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</si>
  <si>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</si>
  <si>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</si>
  <si>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</si>
  <si>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</si>
  <si>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</si>
  <si>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</si>
  <si>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</si>
  <si>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</si>
  <si>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</si>
  <si>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</si>
  <si>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</si>
  <si>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</si>
  <si>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</si>
  <si>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</si>
  <si>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</si>
  <si>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</si>
  <si>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</si>
  <si>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</si>
  <si>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</si>
  <si>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</si>
  <si>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</si>
  <si>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</si>
  <si>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</si>
  <si>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</si>
  <si>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</si>
  <si>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</si>
  <si>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</si>
  <si>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</si>
  <si>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</si>
  <si>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</si>
  <si>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</si>
  <si>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</si>
  <si>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</si>
  <si>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</si>
  <si>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</si>
  <si>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</si>
  <si>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</si>
  <si>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</si>
  <si>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</si>
  <si>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</si>
  <si>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</si>
  <si>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</si>
  <si>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</si>
  <si>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</si>
  <si>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</si>
  <si>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</si>
  <si>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</si>
  <si>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</si>
  <si>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</si>
  <si>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</si>
  <si>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</si>
  <si>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</si>
  <si>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</si>
  <si>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</si>
  <si>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</si>
  <si>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</si>
  <si>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</si>
  <si>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</si>
  <si>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</si>
  <si>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</si>
  <si>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</si>
  <si>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</si>
  <si>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</si>
  <si>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</si>
  <si>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</si>
  <si>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</si>
  <si>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</si>
  <si>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</si>
  <si>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</si>
  <si>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</si>
  <si>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</si>
  <si>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</si>
  <si>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</si>
  <si>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</si>
  <si>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</si>
  <si>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</si>
  <si>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</si>
  <si>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</si>
  <si>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</si>
  <si>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</si>
  <si>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</si>
  <si>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</si>
  <si>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</si>
  <si>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</si>
  <si>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</si>
  <si>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</si>
  <si>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</si>
  <si>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</si>
  <si>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</si>
  <si>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</si>
  <si>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</si>
  <si>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</si>
  <si>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</si>
  <si>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</si>
  <si>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</si>
  <si>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</si>
  <si>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</si>
  <si>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</si>
  <si>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</si>
  <si>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</si>
  <si>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</si>
  <si>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</si>
  <si>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</si>
  <si>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</si>
  <si>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</si>
  <si>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</si>
  <si>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</si>
  <si>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</si>
  <si>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</si>
  <si>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</si>
  <si>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</si>
  <si>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</si>
  <si>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</si>
  <si>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</si>
  <si>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</si>
  <si>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</si>
  <si>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</si>
  <si>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</si>
  <si>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</si>
  <si>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</si>
  <si>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</si>
  <si>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</si>
  <si>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</si>
  <si>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</si>
  <si>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</si>
  <si>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</si>
  <si>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</si>
  <si>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</si>
  <si>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</si>
  <si>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</si>
  <si>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</si>
  <si>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</si>
  <si>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</si>
  <si>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</si>
  <si>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</si>
  <si>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</si>
  <si>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</si>
  <si>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</si>
  <si>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</si>
  <si>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</si>
  <si>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</si>
  <si>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</si>
  <si>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</si>
  <si>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</si>
  <si>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</si>
  <si>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</si>
  <si>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</si>
  <si>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</si>
  <si>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</si>
  <si>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</si>
  <si>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</si>
  <si>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</si>
  <si>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</si>
  <si>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</si>
  <si>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</si>
  <si>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</si>
  <si>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</si>
  <si>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</si>
  <si>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</si>
  <si>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</si>
  <si>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</si>
  <si>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</si>
  <si>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</si>
  <si>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</si>
  <si>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</si>
  <si>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</si>
  <si>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</si>
  <si>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</si>
  <si>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</si>
  <si>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</si>
  <si>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</si>
  <si>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</si>
  <si>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</si>
  <si>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</si>
  <si>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</si>
  <si>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</si>
  <si>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</si>
  <si>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</si>
  <si>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</si>
  <si>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</si>
  <si>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</si>
  <si>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</si>
  <si>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</si>
  <si>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</si>
  <si>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</si>
  <si>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</si>
  <si>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</si>
  <si>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</si>
  <si>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</si>
  <si>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</si>
  <si>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</si>
  <si>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</si>
  <si>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</si>
  <si>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</si>
  <si>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</si>
  <si>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</si>
  <si>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</si>
  <si>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</si>
  <si>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</si>
  <si>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</si>
  <si>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</si>
  <si>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</si>
  <si>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</si>
  <si>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</si>
  <si>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</si>
  <si>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</si>
  <si>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</si>
  <si>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</si>
  <si>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</si>
  <si>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</si>
  <si>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</si>
  <si>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</si>
  <si>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</si>
  <si>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</si>
  <si>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</si>
  <si>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</si>
  <si>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</si>
  <si>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</si>
  <si>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</si>
  <si>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</si>
  <si>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</si>
  <si>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</si>
  <si>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</si>
  <si>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</si>
  <si>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</si>
  <si>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</si>
  <si>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</si>
  <si>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</si>
  <si>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</si>
  <si>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</si>
  <si>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</si>
  <si>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</si>
  <si>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</si>
  <si>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</si>
  <si>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</si>
  <si>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</si>
  <si>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</si>
  <si>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</si>
  <si>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</si>
  <si>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</si>
  <si>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</si>
  <si>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</si>
  <si>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</si>
  <si>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</si>
  <si>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</si>
  <si>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</si>
  <si>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</si>
  <si>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</si>
  <si>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</si>
  <si>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</si>
  <si>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</si>
  <si>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</si>
  <si>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</si>
  <si>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</si>
  <si>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</si>
  <si>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</si>
  <si>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</si>
  <si>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</si>
  <si>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</si>
  <si>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</si>
  <si>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</si>
  <si>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</si>
  <si>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</si>
  <si>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</si>
  <si>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</si>
  <si>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</si>
  <si>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</si>
  <si>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</si>
  <si>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</si>
  <si>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</si>
  <si>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</si>
  <si>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</si>
  <si>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</si>
  <si>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</si>
  <si>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</si>
  <si>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</si>
  <si>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</si>
  <si>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</si>
  <si>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</si>
  <si>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</si>
  <si>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</si>
  <si>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</si>
  <si>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</si>
  <si>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</si>
  <si>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</si>
  <si>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</si>
  <si>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</si>
  <si>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</si>
  <si>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</si>
  <si>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</si>
  <si>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</si>
  <si>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</si>
  <si>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</si>
  <si>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</si>
  <si>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</si>
  <si>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</si>
  <si>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</si>
  <si>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</si>
  <si>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</si>
  <si>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</si>
  <si>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</si>
  <si>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</si>
  <si>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</si>
  <si>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</si>
  <si>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</si>
  <si>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</si>
  <si>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</si>
  <si>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</si>
  <si>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</si>
  <si>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</si>
  <si>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</si>
  <si>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</si>
  <si>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</si>
  <si>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</si>
  <si>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</si>
  <si>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</si>
  <si>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</si>
  <si>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</si>
  <si>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</si>
  <si>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</si>
  <si>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</si>
  <si>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</si>
  <si>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</si>
  <si>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</si>
  <si>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</si>
  <si>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</si>
  <si>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</si>
  <si>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</si>
  <si>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</si>
  <si>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</si>
  <si>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</si>
  <si>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</si>
  <si>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</si>
  <si>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</si>
  <si>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</si>
  <si>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</si>
  <si>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</si>
  <si>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</si>
  <si>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</si>
  <si>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</si>
  <si>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</si>
  <si>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</si>
  <si>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</si>
  <si>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</si>
  <si>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</si>
  <si>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</si>
  <si>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</si>
  <si>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</si>
  <si>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</si>
  <si>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</si>
  <si>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</si>
  <si>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</si>
  <si>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</si>
  <si>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</si>
  <si>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</si>
  <si>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</si>
  <si>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</si>
  <si>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</si>
  <si>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</si>
  <si>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</si>
  <si>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</si>
  <si>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</si>
  <si>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</si>
  <si>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</si>
  <si>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</si>
  <si>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</si>
  <si>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</si>
  <si>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</si>
  <si>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</si>
  <si>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</si>
  <si>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</si>
  <si>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</si>
  <si>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</si>
  <si>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</si>
  <si>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</si>
  <si>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</si>
  <si>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</si>
  <si>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</si>
  <si>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</si>
  <si>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</si>
  <si>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</si>
  <si>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</si>
  <si>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</si>
  <si>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</si>
  <si>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</si>
  <si>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</si>
  <si>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</si>
  <si>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</si>
  <si>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</si>
  <si>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</si>
  <si>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</si>
  <si>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</si>
  <si>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</si>
  <si>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</si>
  <si>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</si>
  <si>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</si>
  <si>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</si>
  <si>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</si>
  <si>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</si>
  <si>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</si>
  <si>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</si>
  <si>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</si>
  <si>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</si>
  <si>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</si>
  <si>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</si>
  <si>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</si>
  <si>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</si>
  <si>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</si>
  <si>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</si>
  <si>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</si>
  <si>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</si>
  <si>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</si>
  <si>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</si>
  <si>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</si>
  <si>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</si>
  <si>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</si>
  <si>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</si>
  <si>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</si>
  <si>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</si>
  <si>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</si>
  <si>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</si>
  <si>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</si>
  <si>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</si>
  <si>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</si>
  <si>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</si>
  <si>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</si>
  <si>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</si>
  <si>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</si>
  <si>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</si>
  <si>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</si>
  <si>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</si>
  <si>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</si>
  <si>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</si>
  <si>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</si>
  <si>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</si>
  <si>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</si>
  <si>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</si>
  <si>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</si>
  <si>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</si>
  <si>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</si>
  <si>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</si>
  <si>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</si>
  <si>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</si>
  <si>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</si>
  <si>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</si>
  <si>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</si>
  <si>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</si>
  <si>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</si>
  <si>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</si>
  <si>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</si>
  <si>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</si>
  <si>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</si>
  <si>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</si>
  <si>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</si>
  <si>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</si>
  <si>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</si>
  <si>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</si>
  <si>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</si>
  <si>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</si>
  <si>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</si>
  <si>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</si>
  <si>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</si>
  <si>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</si>
  <si>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</si>
  <si>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</si>
  <si>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</si>
  <si>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</si>
  <si>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</si>
  <si>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</si>
  <si>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</si>
  <si>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</si>
  <si>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</si>
  <si>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</si>
  <si>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</si>
  <si>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</si>
  <si>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</si>
  <si>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</si>
  <si>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</si>
  <si>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</si>
  <si>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</si>
  <si>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</si>
  <si>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</si>
  <si>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</si>
  <si>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</si>
  <si>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</si>
  <si>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</si>
  <si>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</si>
  <si>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</si>
  <si>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</si>
  <si>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</si>
  <si>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</si>
  <si>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</si>
  <si>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</si>
  <si>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</si>
  <si>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</si>
  <si>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</si>
  <si>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</si>
  <si>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</si>
  <si>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</si>
  <si>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</si>
  <si>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</si>
  <si>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</si>
  <si>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</si>
  <si>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</si>
  <si>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</si>
  <si>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</si>
  <si>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</si>
  <si>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</si>
  <si>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</si>
  <si>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</si>
  <si>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</si>
  <si>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</si>
  <si>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</si>
  <si>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</si>
  <si>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</si>
  <si>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</si>
  <si>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</si>
  <si>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</si>
  <si>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</si>
  <si>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</si>
  <si>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</si>
  <si>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</si>
  <si>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</si>
  <si>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</si>
  <si>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</si>
  <si>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</si>
  <si>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</si>
  <si>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</si>
  <si>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</si>
  <si>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</si>
  <si>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</si>
  <si>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</si>
  <si>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</si>
  <si>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</si>
  <si>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</si>
  <si>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</si>
  <si>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</si>
  <si>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</si>
  <si>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</si>
  <si>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</si>
  <si>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</si>
  <si>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</si>
  <si>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</si>
  <si>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</si>
  <si>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</si>
  <si>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</si>
  <si>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</si>
  <si>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</si>
  <si>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</si>
  <si>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</si>
  <si>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</si>
  <si>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</si>
  <si>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</si>
  <si>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</si>
  <si>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</si>
  <si>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</si>
  <si>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</si>
  <si>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</si>
  <si>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</si>
  <si>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</si>
  <si>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</si>
  <si>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</si>
  <si>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</si>
  <si>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</si>
  <si>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</si>
  <si>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</si>
  <si>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</si>
  <si>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</si>
  <si>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</si>
  <si>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</si>
  <si>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</si>
  <si>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</si>
  <si>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</si>
  <si>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</si>
  <si>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</si>
  <si>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</si>
  <si>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</si>
  <si>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</si>
  <si>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</si>
  <si>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</si>
  <si>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</si>
  <si>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</si>
  <si>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</si>
  <si>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</si>
  <si>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</si>
  <si>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</si>
  <si>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</si>
  <si>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</si>
  <si>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</si>
  <si>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</si>
  <si>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</si>
  <si>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</si>
  <si>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</si>
  <si>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</si>
  <si>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</si>
  <si>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</si>
  <si>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</si>
  <si>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</si>
  <si>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</si>
  <si>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</si>
  <si>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</si>
  <si>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</si>
  <si>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</si>
  <si>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</si>
  <si>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</si>
  <si>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</si>
  <si>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</si>
  <si>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</si>
  <si>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</si>
  <si>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</si>
  <si>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</si>
  <si>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</si>
  <si>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</si>
  <si>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</si>
  <si>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</si>
  <si>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</si>
  <si>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</si>
  <si>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</si>
  <si>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</si>
  <si>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</si>
  <si>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</si>
  <si>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</si>
  <si>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</si>
  <si>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</si>
  <si>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</si>
  <si>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</si>
  <si>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</si>
  <si>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</si>
  <si>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</si>
  <si>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</si>
  <si>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</si>
  <si>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</si>
  <si>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</si>
  <si>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</si>
  <si>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</si>
  <si>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</si>
  <si>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</si>
  <si>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</si>
  <si>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</si>
  <si>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</si>
  <si>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</si>
  <si>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</si>
  <si>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</si>
  <si>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</si>
  <si>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</si>
  <si>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</si>
  <si>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</si>
  <si>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</si>
  <si>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</si>
  <si>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</si>
  <si>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</si>
  <si>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</si>
  <si>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</si>
  <si>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</si>
  <si>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</si>
  <si>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</si>
  <si>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</si>
  <si>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</si>
  <si>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</si>
  <si>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</si>
  <si>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</si>
  <si>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</si>
  <si>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</si>
  <si>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</si>
  <si>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</si>
  <si>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</si>
  <si>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</si>
  <si>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</si>
  <si>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</si>
  <si>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</si>
  <si>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</si>
  <si>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</si>
  <si>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</si>
  <si>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</si>
  <si>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</si>
  <si>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</si>
  <si>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</si>
  <si>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</si>
  <si>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</si>
  <si>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</si>
  <si>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</si>
  <si>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</si>
  <si>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</si>
  <si>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</si>
  <si>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</si>
  <si>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</si>
  <si>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</si>
  <si>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</si>
  <si>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</si>
  <si>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</si>
  <si>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</si>
  <si>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</si>
  <si>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</si>
  <si>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</si>
  <si>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</si>
  <si>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</si>
  <si>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</si>
  <si>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</si>
  <si>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</si>
  <si>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</si>
  <si>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</si>
  <si>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</si>
  <si>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</si>
  <si>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</si>
  <si>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</si>
  <si>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</si>
  <si>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</si>
  <si>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</si>
  <si>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</si>
  <si>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</si>
  <si>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</si>
  <si>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</si>
  <si>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</si>
  <si>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</si>
  <si>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</si>
  <si>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</si>
  <si>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</si>
  <si>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</si>
  <si>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</si>
  <si>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</si>
  <si>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</si>
  <si>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</si>
  <si>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</si>
  <si>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</si>
  <si>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</si>
  <si>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</si>
  <si>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</si>
  <si>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</si>
  <si>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</si>
  <si>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</si>
  <si>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</si>
  <si>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</si>
  <si>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</si>
  <si>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</si>
  <si>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</si>
  <si>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</si>
  <si>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</si>
  <si>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</si>
  <si>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</si>
  <si>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</si>
  <si>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</si>
  <si>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</si>
  <si>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</si>
  <si>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</si>
  <si>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</si>
  <si>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</si>
  <si>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</si>
  <si>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</si>
  <si>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</si>
  <si>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</si>
  <si>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</si>
  <si>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</si>
  <si>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</si>
  <si>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</si>
  <si>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</si>
  <si>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</si>
  <si>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</si>
  <si>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</si>
  <si>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</si>
  <si>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</si>
  <si>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</si>
  <si>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</si>
  <si>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</si>
  <si>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</si>
  <si>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</si>
  <si>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</si>
  <si>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</si>
  <si>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</si>
  <si>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</si>
  <si>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</si>
  <si>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</si>
  <si>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</si>
  <si>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</si>
  <si>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</si>
  <si>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</si>
  <si>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</si>
  <si>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</si>
  <si>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</si>
  <si>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</si>
  <si>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</si>
  <si>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</si>
  <si>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</si>
  <si>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</si>
  <si>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</si>
  <si>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</si>
  <si>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</si>
  <si>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</si>
  <si>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</si>
  <si>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</si>
  <si>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</si>
  <si>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</si>
  <si>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</si>
  <si>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</si>
  <si>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</si>
  <si>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</si>
  <si>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</si>
  <si>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</si>
  <si>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</si>
  <si>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</si>
  <si>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</si>
  <si>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</si>
  <si>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</si>
  <si>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</si>
  <si>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</si>
  <si>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</si>
  <si>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</si>
  <si>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</si>
  <si>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</si>
  <si>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</si>
  <si>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</si>
  <si>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</si>
  <si>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</si>
  <si>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</si>
  <si>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</si>
  <si>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</si>
  <si>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</si>
  <si>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</si>
  <si>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</si>
  <si>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</si>
  <si>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</si>
  <si>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</si>
  <si>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</si>
  <si>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</si>
  <si>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</si>
  <si>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</si>
  <si>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</si>
  <si>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</si>
  <si>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</si>
  <si>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</si>
  <si>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</si>
  <si>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</si>
  <si>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</si>
  <si>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</si>
  <si>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</si>
  <si>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</si>
  <si>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</si>
  <si>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</si>
  <si>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</si>
  <si>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</si>
  <si>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</si>
  <si>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</si>
  <si>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</si>
  <si>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</si>
  <si>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</si>
  <si>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</si>
  <si>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</si>
  <si>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</si>
  <si>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</si>
  <si>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</si>
  <si>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</si>
  <si>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</si>
  <si>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</si>
  <si>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</si>
  <si>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</si>
  <si>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</si>
  <si>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</si>
  <si>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</si>
  <si>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</si>
  <si>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</si>
  <si>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</si>
  <si>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</si>
  <si>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</si>
  <si>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</si>
  <si>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</si>
  <si>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</si>
  <si>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</si>
  <si>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</si>
  <si>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</si>
  <si>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</si>
  <si>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</si>
  <si>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</si>
  <si>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</si>
  <si>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</si>
  <si>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</si>
  <si>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</si>
  <si>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</si>
  <si>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</si>
  <si>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</si>
  <si>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</si>
  <si>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</si>
  <si>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</si>
  <si>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</si>
  <si>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</si>
  <si>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</si>
  <si>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</si>
  <si>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</si>
  <si>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</si>
  <si>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</si>
  <si>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</si>
  <si>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</si>
  <si>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</si>
  <si>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</si>
  <si>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</si>
  <si>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</si>
  <si>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</si>
  <si>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</si>
  <si>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</si>
  <si>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</si>
  <si>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</si>
  <si>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</si>
  <si>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</si>
  <si>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</si>
  <si>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</si>
  <si>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</si>
  <si>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</si>
  <si>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</si>
  <si>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</si>
  <si>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</si>
  <si>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</si>
  <si>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</si>
  <si>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</si>
  <si>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</si>
  <si>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</si>
  <si>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</si>
  <si>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</si>
  <si>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</si>
  <si>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</si>
  <si>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</si>
  <si>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</si>
  <si>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</si>
  <si>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</si>
  <si>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</si>
  <si>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</si>
  <si>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</si>
  <si>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</si>
  <si>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</si>
  <si>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</si>
  <si>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</si>
  <si>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</si>
  <si>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</si>
  <si>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</si>
  <si>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</si>
  <si>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</si>
  <si>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</si>
  <si>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</si>
  <si>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</si>
  <si>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</si>
  <si>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</si>
  <si>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</si>
  <si>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</si>
  <si>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</si>
  <si>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</si>
  <si>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</si>
  <si>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</si>
  <si>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</si>
  <si>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</si>
  <si>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</si>
  <si>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</si>
  <si>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</si>
  <si>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</si>
  <si>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</si>
  <si>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</si>
  <si>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</si>
  <si>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</si>
  <si>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</si>
  <si>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</si>
  <si>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</si>
  <si>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</si>
  <si>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</si>
  <si>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</si>
  <si>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</si>
  <si>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</si>
  <si>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</si>
  <si>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</si>
  <si>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</si>
  <si>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</si>
  <si>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</si>
  <si>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</si>
  <si>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</si>
  <si>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</si>
  <si>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</si>
  <si>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</si>
  <si>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</si>
  <si>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</si>
  <si>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</si>
  <si>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</si>
  <si>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</si>
  <si>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</si>
  <si>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</si>
  <si>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</si>
  <si>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</si>
  <si>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</si>
  <si>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</si>
  <si>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</si>
  <si>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</si>
  <si>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</si>
  <si>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</si>
  <si>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</si>
  <si>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</si>
  <si>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</si>
  <si>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</si>
  <si>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</si>
  <si>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</si>
  <si>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</si>
  <si>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</si>
  <si>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</si>
  <si>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</si>
  <si>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</si>
  <si>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</si>
  <si>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</si>
  <si>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</si>
  <si>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</si>
  <si>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</si>
  <si>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</si>
  <si>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</si>
  <si>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</si>
  <si>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</si>
  <si>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</si>
  <si>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</si>
  <si>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</si>
  <si>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</si>
  <si>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</si>
  <si>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</si>
  <si>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</si>
  <si>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</si>
  <si>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</si>
  <si>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</si>
  <si>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</si>
  <si>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</si>
  <si>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</si>
  <si>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</si>
  <si>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</si>
  <si>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</si>
  <si>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</si>
  <si>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</si>
  <si>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</si>
  <si>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</si>
  <si>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</si>
  <si>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</si>
  <si>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</si>
  <si>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</si>
  <si>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</si>
  <si>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</si>
  <si>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</si>
  <si>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</si>
  <si>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</si>
  <si>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</si>
  <si>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</si>
  <si>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</si>
  <si>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</si>
  <si>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</si>
  <si>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</si>
  <si>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</si>
  <si>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</si>
  <si>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</si>
  <si>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</si>
  <si>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</si>
  <si>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</si>
  <si>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</si>
  <si>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</si>
  <si>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</si>
  <si>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</si>
  <si>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</si>
  <si>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</si>
  <si>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</si>
  <si>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</si>
  <si>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</si>
  <si>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</si>
  <si>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</si>
  <si>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</si>
  <si>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</si>
  <si>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</si>
  <si>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</si>
  <si>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</si>
  <si>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</si>
  <si>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</si>
  <si>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</si>
  <si>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</si>
  <si>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</si>
  <si>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</si>
  <si>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</si>
  <si>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</si>
  <si>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</si>
  <si>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</si>
  <si>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</si>
  <si>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</si>
  <si>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</si>
  <si>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</si>
  <si>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</si>
  <si>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</si>
  <si>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</si>
  <si>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</si>
  <si>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</si>
  <si>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</si>
  <si>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</si>
  <si>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</si>
  <si>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</si>
  <si>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</si>
  <si>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</si>
  <si>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</si>
  <si>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</si>
  <si>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</si>
  <si>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</si>
  <si>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</si>
  <si>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</si>
  <si>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</si>
  <si>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</si>
  <si>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</si>
  <si>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</si>
  <si>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</si>
  <si>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</si>
  <si>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</si>
  <si>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</si>
  <si>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</si>
  <si>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</si>
  <si>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</si>
  <si>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</si>
  <si>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</si>
  <si>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</si>
  <si>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</si>
  <si>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</si>
  <si>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</si>
  <si>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</si>
  <si>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</si>
  <si>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</si>
  <si>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</si>
  <si>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</si>
  <si>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</si>
  <si>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</si>
  <si>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</si>
  <si>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</si>
  <si>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</si>
  <si>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</si>
  <si>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</si>
  <si>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</si>
  <si>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</si>
  <si>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</si>
  <si>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</si>
  <si>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</si>
  <si>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</si>
  <si>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</si>
  <si>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</si>
  <si>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</si>
  <si>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</si>
  <si>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</si>
  <si>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</si>
  <si>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</si>
  <si>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</si>
  <si>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</si>
  <si>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</si>
  <si>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</si>
  <si>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</si>
  <si>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</si>
  <si>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</si>
  <si>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</si>
  <si>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</si>
  <si>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</si>
  <si>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</si>
  <si>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</si>
  <si>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</si>
  <si>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</si>
  <si>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</si>
  <si>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</si>
  <si>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</si>
  <si>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</si>
  <si>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</si>
  <si>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</si>
  <si>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</si>
  <si>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</si>
  <si>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</si>
  <si>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</si>
  <si>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</si>
  <si>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</si>
  <si>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</si>
  <si>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</si>
  <si>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</si>
  <si>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</si>
  <si>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</si>
  <si>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</si>
  <si>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</si>
  <si>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</si>
  <si>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</si>
  <si>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</si>
  <si>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</si>
  <si>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</si>
  <si>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</si>
  <si>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</si>
  <si>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</si>
  <si>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</si>
  <si>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</si>
  <si>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</si>
  <si>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</si>
  <si>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</si>
  <si>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</si>
  <si>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</si>
  <si>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</si>
  <si>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</si>
  <si>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</si>
  <si>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</si>
  <si>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</si>
  <si>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</si>
  <si>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</si>
  <si>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</si>
  <si>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</si>
  <si>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</si>
  <si>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</si>
  <si>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</si>
  <si>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</si>
  <si>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</si>
  <si>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</si>
  <si>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</si>
  <si>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</si>
  <si>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</si>
  <si>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</si>
  <si>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</si>
  <si>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</si>
  <si>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</si>
  <si>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</si>
  <si>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</si>
  <si>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</si>
  <si>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</si>
  <si>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</si>
  <si>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</si>
  <si>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</si>
  <si>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</si>
  <si>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</si>
  <si>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</si>
  <si>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</si>
  <si>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</si>
  <si>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</si>
  <si>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</si>
  <si>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</si>
  <si>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</si>
  <si>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</si>
  <si>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</si>
  <si>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</si>
  <si>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</si>
  <si>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</si>
  <si>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</si>
  <si>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</si>
  <si>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</si>
  <si>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</si>
  <si>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</si>
  <si>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</si>
  <si>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</si>
  <si>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</si>
  <si>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</si>
  <si>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</si>
  <si>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</si>
  <si>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</si>
  <si>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</si>
  <si>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</si>
  <si>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</si>
  <si>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</si>
  <si>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</si>
  <si>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</si>
  <si>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</si>
  <si>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</si>
  <si>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</si>
  <si>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</si>
  <si>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</si>
  <si>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</si>
  <si>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</si>
  <si>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</si>
  <si>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</si>
  <si>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</si>
  <si>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</si>
  <si>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</si>
  <si>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</si>
  <si>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</si>
  <si>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</si>
  <si>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</si>
  <si>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</si>
  <si>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</si>
  <si>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</si>
  <si>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</si>
  <si>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</si>
  <si>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</si>
  <si>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</si>
  <si>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</si>
  <si>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</si>
  <si>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</si>
  <si>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</si>
  <si>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</si>
  <si>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</si>
  <si>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</si>
  <si>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</si>
  <si>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</si>
  <si>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</si>
  <si>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</si>
  <si>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</si>
  <si>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</si>
  <si>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</si>
  <si>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</si>
  <si>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</si>
  <si>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</si>
  <si>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</si>
  <si>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</si>
  <si>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</si>
  <si>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</si>
  <si>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</si>
  <si>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</si>
  <si>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</si>
  <si>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</si>
  <si>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</si>
  <si>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</si>
  <si>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</si>
  <si>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</si>
  <si>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</si>
  <si>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</si>
  <si>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</si>
  <si>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</si>
  <si>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</si>
  <si>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</si>
  <si>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</si>
  <si>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</si>
  <si>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</si>
  <si>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</si>
  <si>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</si>
  <si>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</si>
  <si>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</si>
  <si>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</si>
  <si>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</si>
  <si>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</si>
  <si>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</si>
  <si>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</si>
  <si>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</si>
  <si>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</si>
  <si>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</si>
  <si>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</si>
  <si>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</si>
  <si>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</si>
  <si>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</si>
  <si>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</si>
  <si>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</si>
  <si>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</si>
  <si>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</si>
  <si>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</si>
  <si>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</si>
  <si>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</si>
  <si>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</si>
  <si>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</si>
  <si>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</si>
  <si>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</si>
  <si>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</si>
  <si>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</si>
  <si>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</si>
  <si>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</si>
  <si>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</si>
  <si>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</si>
  <si>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</si>
  <si>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</si>
  <si>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</si>
  <si>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</si>
  <si>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</si>
  <si>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</si>
  <si>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</si>
  <si>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</si>
  <si>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</si>
  <si>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</si>
  <si>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</si>
  <si>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</si>
  <si>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</si>
  <si>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</si>
  <si>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</si>
  <si>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</si>
  <si>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</si>
  <si>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</si>
  <si>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</si>
  <si>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</si>
  <si>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</si>
  <si>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</si>
  <si>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</si>
  <si>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</si>
  <si>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</si>
  <si>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</si>
  <si>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</si>
  <si>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</si>
  <si>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</si>
  <si>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</si>
  <si>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</si>
  <si>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</si>
  <si>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</si>
  <si>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</si>
  <si>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</si>
  <si>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</si>
  <si>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</si>
  <si>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</si>
  <si>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</si>
  <si>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</si>
  <si>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</si>
  <si>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</si>
  <si>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</si>
  <si>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</si>
  <si>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</si>
  <si>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</si>
  <si>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</si>
  <si>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</si>
  <si>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</si>
  <si>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</si>
  <si>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</si>
  <si>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</si>
  <si>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</si>
  <si>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</si>
  <si>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</si>
  <si>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</si>
  <si>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</si>
  <si>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</si>
  <si>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</si>
  <si>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</si>
  <si>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</si>
  <si>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</si>
  <si>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</si>
  <si>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</si>
  <si>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</si>
  <si>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</si>
  <si>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</si>
  <si>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</si>
  <si>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</si>
  <si>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</si>
  <si>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</si>
  <si>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</si>
  <si>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</si>
  <si>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</si>
  <si>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</si>
  <si>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</si>
  <si>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</si>
  <si>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</si>
  <si>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</si>
  <si>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</si>
  <si>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</si>
  <si>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</si>
  <si>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</si>
  <si>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</si>
  <si>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</si>
  <si>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</si>
  <si>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</si>
  <si>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</si>
  <si>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</si>
  <si>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</si>
  <si>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</si>
  <si>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</si>
  <si>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</si>
  <si>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</si>
  <si>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</si>
  <si>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</si>
  <si>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</si>
  <si>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</si>
  <si>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</si>
  <si>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</si>
  <si>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</si>
  <si>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</si>
  <si>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</si>
  <si>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</si>
  <si>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</si>
  <si>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</si>
  <si>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</si>
  <si>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</si>
  <si>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</si>
  <si>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</si>
  <si>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</si>
  <si>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</si>
  <si>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</si>
  <si>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</si>
  <si>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</si>
  <si>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</si>
  <si>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</si>
  <si>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</si>
  <si>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</si>
  <si>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</si>
  <si>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</si>
  <si>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</si>
  <si>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</si>
  <si>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</si>
  <si>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</si>
  <si>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</si>
  <si>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</si>
  <si>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</si>
  <si>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</si>
  <si>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</si>
  <si>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</si>
  <si>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</si>
  <si>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</si>
  <si>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</si>
  <si>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</si>
  <si>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</si>
  <si>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</si>
  <si>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</si>
  <si>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</si>
  <si>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</si>
  <si>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</si>
  <si>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</si>
  <si>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</si>
  <si>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</si>
  <si>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</si>
  <si>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</si>
  <si>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</si>
  <si>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</si>
  <si>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</si>
  <si>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</si>
  <si>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</si>
  <si>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</si>
  <si>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</si>
  <si>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</si>
  <si>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</si>
  <si>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</si>
  <si>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</si>
  <si>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</si>
  <si>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</si>
  <si>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</si>
  <si>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</si>
  <si>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</si>
  <si>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</si>
  <si>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</si>
  <si>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</si>
  <si>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</si>
  <si>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</si>
  <si>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</si>
  <si>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</si>
  <si>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</si>
  <si>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</si>
  <si>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</si>
  <si>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</si>
  <si>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</si>
  <si>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</si>
  <si>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</si>
  <si>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</si>
  <si>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</si>
  <si>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</si>
  <si>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</si>
  <si>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</si>
  <si>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</si>
  <si>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</si>
  <si>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</si>
  <si>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</si>
  <si>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</si>
  <si>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</si>
  <si>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</si>
  <si>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</si>
  <si>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</si>
  <si>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</si>
  <si>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</si>
  <si>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</si>
  <si>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</si>
  <si>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</si>
  <si>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</si>
  <si>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</si>
  <si>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</si>
  <si>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</si>
  <si>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</si>
  <si>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</si>
  <si>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</si>
  <si>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</si>
  <si>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</si>
  <si>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</si>
  <si>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</si>
  <si>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</si>
  <si>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</si>
  <si>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</si>
  <si>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</si>
  <si>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</si>
  <si>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</si>
  <si>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</si>
  <si>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</si>
  <si>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</si>
  <si>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</si>
  <si>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</si>
  <si>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</si>
  <si>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</si>
  <si>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</si>
  <si>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</si>
  <si>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</si>
  <si>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</si>
  <si>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</si>
  <si>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</si>
  <si>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</si>
  <si>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</si>
  <si>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</si>
  <si>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</si>
  <si>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</si>
  <si>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</si>
  <si>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</si>
  <si>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</si>
  <si>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</si>
  <si>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</si>
  <si>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</si>
  <si>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</si>
  <si>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</si>
  <si>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</si>
  <si>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</si>
  <si>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</si>
  <si>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</si>
  <si>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</si>
  <si>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</si>
  <si>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</si>
  <si>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</si>
  <si>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</si>
  <si>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</si>
  <si>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</si>
  <si>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</si>
  <si>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</si>
  <si>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</si>
  <si>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</si>
  <si>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</si>
  <si>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</si>
  <si>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</si>
  <si>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</si>
  <si>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</si>
  <si>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</si>
  <si>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</si>
  <si>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</si>
  <si>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</si>
  <si>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</si>
  <si>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</si>
  <si>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</si>
  <si>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</si>
  <si>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</si>
  <si>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</si>
  <si>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</si>
  <si>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</si>
  <si>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</si>
  <si>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</si>
  <si>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</si>
  <si>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</si>
  <si>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</si>
  <si>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</si>
  <si>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</si>
  <si>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</si>
  <si>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</si>
  <si>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</si>
  <si>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</si>
  <si>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</si>
  <si>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</si>
  <si>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</si>
  <si>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</si>
  <si>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</si>
  <si>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</si>
  <si>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</si>
  <si>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</si>
  <si>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</si>
  <si>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</si>
  <si>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</si>
  <si>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</si>
  <si>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</si>
  <si>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</si>
  <si>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</si>
  <si>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</si>
  <si>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</si>
  <si>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</si>
  <si>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</si>
  <si>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</si>
  <si>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</si>
  <si>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</si>
  <si>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</si>
  <si>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</si>
  <si>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</si>
  <si>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</si>
  <si>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</si>
  <si>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</si>
  <si>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</si>
  <si>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</si>
  <si>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</si>
  <si>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</si>
  <si>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</si>
  <si>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</si>
  <si>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</si>
  <si>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</si>
  <si>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</si>
  <si>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</si>
  <si>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</si>
  <si>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</si>
  <si>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</si>
  <si>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</si>
  <si>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</si>
  <si>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</si>
  <si>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</si>
  <si>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</si>
  <si>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</si>
  <si>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</si>
  <si>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</si>
  <si>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</si>
  <si>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</si>
  <si>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</si>
  <si>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</si>
  <si>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</si>
  <si>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</si>
  <si>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</si>
  <si>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</si>
  <si>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</si>
  <si>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</si>
  <si>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</si>
  <si>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</si>
  <si>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</si>
  <si>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</si>
  <si>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</si>
  <si>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</si>
  <si>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</si>
  <si>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</si>
  <si>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</si>
  <si>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</si>
  <si>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</si>
  <si>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</si>
  <si>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</si>
  <si>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</si>
  <si>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</si>
  <si>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</si>
  <si>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</si>
  <si>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</si>
  <si>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</si>
  <si>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</si>
  <si>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</si>
  <si>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</si>
  <si>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</si>
  <si>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</si>
  <si>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</si>
  <si>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</si>
  <si>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</si>
  <si>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</si>
  <si>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</si>
  <si>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</si>
  <si>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</si>
  <si>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</si>
  <si>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</si>
  <si>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</si>
  <si>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</si>
  <si>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</si>
  <si>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</si>
  <si>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</si>
  <si>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</si>
  <si>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</si>
  <si>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</si>
  <si>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</si>
  <si>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</si>
  <si>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</si>
  <si>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</si>
  <si>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</si>
  <si>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</si>
  <si>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</si>
  <si>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</si>
  <si>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</si>
  <si>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</si>
  <si>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</si>
  <si>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</si>
  <si>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</si>
  <si>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</si>
  <si>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</si>
  <si>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</si>
  <si>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</si>
  <si>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</si>
  <si>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</si>
  <si>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</si>
  <si>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</si>
  <si>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</si>
  <si>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</si>
  <si>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</si>
  <si>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</si>
  <si>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</si>
  <si>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</si>
  <si>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</si>
  <si>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</si>
  <si>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</si>
  <si>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</si>
  <si>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</si>
  <si>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</si>
  <si>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</si>
  <si>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</si>
  <si>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</si>
  <si>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</si>
  <si>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</si>
  <si>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</si>
  <si>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</si>
  <si>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</si>
  <si>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</si>
  <si>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</si>
  <si>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</si>
  <si>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</si>
  <si>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</si>
  <si>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</si>
  <si>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</si>
  <si>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</si>
  <si>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</si>
  <si>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</si>
  <si>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</si>
  <si>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</si>
  <si>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</si>
  <si>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</si>
  <si>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</si>
  <si>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</si>
  <si>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</si>
  <si>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</si>
  <si>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</si>
  <si>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</si>
  <si>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</si>
  <si>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</si>
  <si>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</si>
  <si>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</si>
  <si>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</si>
  <si>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</si>
  <si>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</si>
  <si>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</si>
  <si>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</si>
  <si>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</si>
  <si>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</si>
  <si>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</si>
  <si>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</si>
  <si>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</si>
  <si>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</si>
  <si>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</si>
  <si>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</si>
  <si>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</si>
  <si>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</si>
  <si>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</si>
  <si>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</si>
  <si>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</si>
  <si>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</si>
  <si>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</si>
  <si>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</si>
  <si>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</si>
  <si>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</si>
  <si>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</si>
  <si>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</si>
  <si>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</si>
  <si>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</si>
  <si>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</si>
  <si>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</si>
  <si>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</si>
  <si>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</si>
  <si>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</si>
  <si>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</si>
  <si>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</si>
  <si>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</si>
  <si>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</si>
  <si>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</si>
  <si>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</si>
  <si>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</si>
  <si>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</si>
  <si>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</si>
  <si>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</si>
  <si>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</si>
  <si>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</si>
  <si>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</si>
  <si>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</si>
  <si>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</si>
  <si>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</si>
  <si>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</si>
  <si>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</si>
  <si>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</si>
  <si>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</si>
  <si>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</si>
  <si>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</si>
  <si>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</si>
  <si>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</si>
  <si>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</si>
  <si>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</si>
  <si>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</si>
  <si>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</si>
  <si>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</si>
  <si>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</si>
  <si>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</si>
  <si>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</si>
  <si>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</si>
  <si>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</si>
  <si>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</si>
  <si>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</si>
  <si>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</si>
  <si>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</si>
  <si>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</si>
  <si>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</si>
  <si>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</si>
  <si>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</si>
  <si>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</si>
  <si>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</si>
  <si>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</si>
  <si>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</si>
  <si>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</si>
  <si>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</si>
  <si>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</si>
  <si>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</si>
  <si>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</si>
  <si>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</si>
  <si>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</si>
  <si>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</si>
  <si>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</si>
  <si>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</si>
  <si>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</si>
  <si>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</si>
  <si>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</si>
  <si>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</si>
  <si>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</si>
  <si>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</si>
  <si>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</si>
  <si>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</si>
  <si>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</si>
  <si>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</si>
  <si>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</si>
  <si>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</si>
  <si>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</si>
  <si>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</si>
  <si>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</si>
  <si>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</si>
  <si>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</si>
  <si>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</si>
  <si>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</si>
  <si>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</si>
  <si>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</si>
  <si>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</si>
  <si>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</si>
  <si>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</si>
  <si>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</si>
  <si>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</si>
  <si>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</si>
  <si>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</si>
  <si>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</si>
  <si>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</si>
  <si>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</si>
  <si>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</si>
  <si>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</si>
  <si>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</si>
  <si>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</si>
  <si>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</si>
  <si>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</si>
  <si>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</si>
  <si>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</si>
  <si>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</si>
  <si>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</si>
  <si>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</si>
  <si>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</si>
  <si>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</si>
  <si>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</si>
  <si>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</si>
  <si>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</si>
  <si>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</si>
  <si>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</si>
  <si>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</si>
  <si>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</si>
  <si>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</si>
  <si>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</si>
  <si>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</si>
  <si>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</si>
  <si>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</si>
  <si>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</si>
  <si>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</si>
  <si>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</si>
  <si>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</si>
  <si>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</si>
  <si>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</si>
  <si>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</si>
  <si>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</si>
  <si>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</si>
  <si>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</si>
  <si>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</si>
  <si>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</si>
  <si>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</si>
  <si>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</si>
  <si>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</si>
  <si>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</si>
  <si>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</si>
  <si>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</si>
  <si>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</si>
  <si>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</si>
  <si>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</si>
  <si>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</si>
  <si>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</si>
  <si>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</si>
  <si>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</si>
  <si>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</si>
  <si>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</si>
  <si>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</si>
  <si>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</si>
  <si>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</si>
  <si>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</si>
  <si>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</si>
  <si>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</si>
  <si>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</si>
  <si>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</si>
  <si>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</si>
  <si>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</si>
  <si>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</si>
  <si>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</si>
  <si>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</si>
  <si>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</si>
  <si>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</si>
  <si>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</si>
  <si>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</si>
  <si>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</si>
  <si>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</si>
  <si>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</si>
  <si>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</si>
  <si>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</si>
  <si>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</si>
  <si>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</si>
  <si>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</si>
  <si>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</si>
  <si>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</si>
  <si>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</si>
  <si>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</si>
  <si>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</si>
  <si>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</si>
  <si>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</si>
  <si>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</si>
  <si>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</si>
  <si>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</si>
  <si>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</si>
  <si>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</si>
  <si>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</si>
  <si>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</si>
  <si>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</si>
  <si>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</si>
  <si>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</si>
  <si>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</si>
  <si>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</si>
  <si>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</si>
  <si>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</si>
  <si>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</si>
  <si>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</si>
  <si>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</si>
  <si>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</si>
  <si>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</si>
  <si>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</si>
  <si>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</si>
  <si>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</si>
  <si>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</si>
  <si>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</si>
  <si>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</si>
  <si>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</si>
  <si>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</si>
  <si>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</si>
  <si>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</si>
  <si>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</si>
  <si>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</si>
  <si>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</si>
  <si>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</si>
  <si>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</si>
  <si>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</si>
  <si>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</si>
  <si>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</si>
  <si>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</si>
  <si>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</si>
  <si>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</si>
  <si>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</si>
  <si>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</si>
  <si>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</si>
  <si>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</si>
  <si>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</si>
  <si>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</si>
  <si>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</si>
  <si>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</si>
  <si>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</si>
  <si>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</si>
  <si>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</si>
  <si>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</si>
  <si>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</si>
  <si>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</si>
  <si>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</si>
  <si>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</si>
  <si>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</si>
  <si>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</si>
  <si>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</si>
  <si>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</si>
  <si>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</si>
  <si>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</si>
  <si>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</si>
  <si>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</si>
  <si>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</si>
  <si>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</si>
  <si>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</si>
  <si>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</si>
  <si>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</si>
  <si>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</si>
  <si>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</si>
  <si>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</si>
  <si>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</si>
  <si>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</si>
  <si>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</si>
  <si>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</si>
  <si>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</si>
  <si>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</si>
  <si>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</si>
  <si>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</si>
  <si>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</si>
  <si>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</si>
  <si>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</si>
  <si>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</si>
  <si>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</si>
  <si>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</si>
  <si>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</si>
  <si>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</si>
  <si>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</si>
  <si>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</si>
  <si>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</si>
  <si>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</si>
  <si>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</si>
  <si>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</si>
  <si>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</si>
  <si>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</si>
  <si>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</si>
  <si>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</si>
  <si>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</si>
  <si>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</si>
  <si>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</si>
  <si>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</si>
  <si>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</si>
  <si>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</si>
  <si>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</si>
  <si>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</si>
  <si>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</si>
  <si>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</si>
  <si>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</si>
  <si>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</si>
  <si>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</si>
  <si>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</si>
  <si>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</si>
  <si>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</si>
  <si>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</si>
  <si>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</si>
  <si>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</si>
  <si>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</si>
  <si>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</si>
  <si>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</si>
  <si>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</si>
  <si>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</si>
  <si>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</si>
  <si>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</si>
  <si>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</si>
  <si>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</si>
  <si>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</si>
  <si>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</si>
  <si>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</si>
  <si>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</si>
  <si>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</si>
  <si>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</si>
  <si>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</si>
  <si>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</si>
  <si>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</si>
  <si>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</si>
  <si>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</si>
  <si>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</si>
  <si>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</si>
  <si>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</si>
  <si>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</si>
  <si>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</si>
  <si>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</si>
  <si>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</si>
  <si>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</si>
  <si>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</si>
  <si>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</si>
  <si>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</si>
  <si>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</si>
  <si>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</si>
  <si>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</si>
  <si>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</si>
  <si>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</si>
  <si>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</si>
  <si>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</si>
  <si>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</si>
  <si>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</si>
  <si>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</si>
  <si>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</si>
  <si>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</si>
  <si>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</si>
  <si>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</si>
  <si>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</si>
  <si>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</si>
  <si>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</si>
  <si>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</si>
  <si>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</si>
  <si>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</si>
  <si>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</si>
  <si>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</si>
  <si>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</si>
  <si>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</si>
  <si>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</si>
  <si>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</si>
  <si>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</si>
  <si>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</si>
  <si>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</si>
  <si>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</si>
  <si>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</si>
  <si>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</si>
  <si>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</si>
  <si>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</si>
  <si>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</si>
  <si>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</si>
  <si>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</si>
  <si>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</si>
  <si>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</si>
  <si>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</si>
  <si>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</si>
  <si>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</si>
  <si>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</si>
  <si>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</si>
  <si>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</si>
  <si>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</si>
  <si>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</si>
  <si>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</si>
  <si>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</si>
  <si>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</si>
  <si>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</si>
  <si>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</si>
  <si>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</si>
  <si>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</si>
  <si>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</si>
  <si>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</si>
  <si>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</si>
  <si>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</si>
  <si>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</si>
  <si>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</si>
  <si>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</si>
  <si>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</si>
  <si>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</si>
  <si>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</si>
  <si>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</si>
  <si>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</si>
  <si>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</si>
  <si>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</si>
  <si>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</si>
  <si>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</si>
  <si>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</si>
  <si>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</si>
  <si>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</si>
  <si>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</si>
  <si>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</si>
  <si>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</si>
  <si>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</si>
  <si>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</si>
  <si>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</si>
  <si>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</si>
  <si>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</si>
  <si>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</si>
  <si>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</si>
  <si>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</si>
  <si>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</si>
  <si>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</si>
  <si>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</si>
  <si>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</si>
  <si>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</si>
  <si>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</si>
  <si>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</si>
  <si>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</si>
  <si>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</si>
  <si>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</si>
  <si>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</si>
  <si>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</si>
  <si>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</si>
  <si>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</si>
  <si>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</si>
  <si>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</si>
  <si>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</si>
  <si>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</si>
  <si>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</si>
  <si>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</si>
  <si>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</si>
  <si>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</si>
  <si>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</si>
  <si>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</si>
  <si>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</si>
  <si>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</si>
  <si>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</si>
  <si>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</si>
  <si>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</si>
  <si>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</si>
  <si>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</si>
  <si>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</si>
  <si>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</si>
  <si>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</si>
  <si>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</si>
  <si>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</si>
  <si>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</si>
  <si>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</si>
  <si>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</si>
  <si>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</si>
  <si>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</si>
  <si>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</si>
  <si>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</si>
  <si>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</si>
  <si>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</si>
  <si>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</si>
  <si>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</si>
  <si>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</si>
  <si>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</si>
  <si>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</si>
  <si>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</si>
  <si>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</si>
  <si>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</si>
  <si>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</si>
  <si>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</si>
  <si>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</si>
  <si>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</si>
  <si>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</si>
  <si>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</si>
  <si>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</si>
  <si>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</si>
  <si>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</si>
  <si>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</si>
  <si>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</si>
  <si>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</si>
  <si>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</si>
  <si>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</si>
  <si>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</si>
  <si>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</si>
  <si>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</si>
  <si>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</si>
  <si>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</si>
  <si>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</si>
  <si>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</si>
  <si>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</si>
  <si>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</si>
  <si>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</si>
  <si>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</si>
  <si>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</si>
  <si>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</si>
  <si>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</si>
  <si>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</si>
  <si>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</si>
  <si>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</si>
  <si>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</si>
  <si>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</si>
  <si>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</si>
  <si>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</si>
  <si>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</si>
  <si>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</si>
  <si>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</si>
  <si>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</si>
  <si>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</si>
  <si>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</si>
  <si>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</si>
  <si>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</si>
  <si>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</si>
  <si>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</si>
  <si>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</si>
  <si>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</si>
  <si>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</si>
  <si>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</si>
  <si>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</si>
  <si>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</si>
  <si>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</si>
  <si>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</si>
  <si>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</si>
  <si>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</si>
  <si>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</si>
  <si>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</si>
  <si>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</si>
  <si>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</si>
  <si>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</si>
  <si>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</si>
  <si>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</si>
  <si>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</si>
  <si>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</si>
  <si>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</si>
  <si>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</si>
  <si>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</si>
  <si>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</si>
  <si>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</si>
  <si>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</si>
  <si>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</si>
  <si>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</si>
  <si>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</si>
  <si>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</si>
  <si>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</si>
  <si>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</si>
  <si>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</si>
  <si>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</si>
  <si>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</si>
  <si>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</si>
  <si>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</si>
  <si>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</si>
  <si>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</si>
  <si>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</si>
  <si>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</si>
  <si>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</si>
  <si>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</si>
  <si>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</si>
  <si>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</si>
  <si>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</si>
  <si>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</si>
  <si>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</si>
  <si>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</si>
  <si>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</si>
  <si>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</si>
  <si>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</si>
  <si>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</si>
  <si>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</si>
  <si>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</si>
  <si>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</si>
  <si>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</si>
  <si>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</si>
  <si>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</si>
  <si>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</si>
  <si>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</si>
  <si>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</si>
  <si>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</si>
  <si>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</si>
  <si>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</si>
  <si>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</si>
  <si>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</si>
  <si>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</si>
  <si>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</si>
  <si>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</si>
  <si>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</si>
  <si>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</si>
  <si>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</si>
  <si>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</si>
  <si>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</si>
  <si>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</si>
  <si>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</si>
  <si>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</si>
  <si>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</si>
  <si>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</si>
  <si>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</si>
  <si>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</si>
  <si>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</si>
  <si>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</si>
  <si>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</si>
  <si>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</si>
  <si>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</si>
  <si>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</si>
  <si>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</si>
  <si>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</si>
  <si>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</si>
  <si>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</si>
  <si>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</si>
  <si>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</si>
  <si>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</si>
  <si>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</si>
  <si>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</si>
  <si>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</si>
  <si>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</si>
  <si>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</si>
  <si>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</si>
  <si>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</si>
  <si>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</si>
  <si>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</si>
  <si>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</si>
  <si>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</si>
  <si>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</si>
  <si>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</si>
  <si>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</si>
  <si>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</si>
  <si>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</si>
  <si>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</si>
  <si>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</si>
  <si>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</si>
  <si>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</si>
  <si>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</si>
  <si>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</si>
  <si>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</si>
  <si>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</si>
  <si>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</si>
  <si>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</si>
  <si>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</si>
  <si>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</si>
  <si>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</si>
  <si>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</si>
  <si>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</si>
  <si>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</si>
  <si>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</si>
  <si>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</si>
  <si>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</si>
  <si>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</si>
  <si>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</si>
  <si>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</si>
  <si>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</si>
  <si>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</si>
  <si>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</si>
  <si>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</si>
  <si>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</si>
  <si>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</si>
  <si>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</si>
  <si>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</si>
  <si>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</si>
  <si>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</si>
  <si>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</si>
  <si>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</si>
  <si>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</si>
  <si>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</si>
  <si>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</si>
  <si>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</si>
  <si>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</si>
  <si>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</si>
  <si>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</si>
  <si>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</si>
  <si>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</si>
  <si>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</si>
  <si>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</si>
  <si>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</si>
  <si>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</si>
  <si>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</si>
  <si>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</si>
  <si>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</si>
  <si>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</si>
  <si>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</si>
  <si>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</si>
  <si>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</si>
  <si>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</si>
  <si>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</si>
  <si>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</si>
  <si>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</si>
  <si>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</si>
  <si>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</si>
  <si>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</si>
  <si>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</si>
  <si>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</si>
  <si>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</si>
  <si>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</si>
  <si>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</si>
  <si>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</si>
  <si>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</si>
  <si>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</si>
  <si>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</si>
  <si>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</si>
  <si>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</si>
  <si>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</si>
  <si>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</si>
  <si>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</si>
  <si>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</si>
  <si>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</si>
  <si>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</si>
  <si>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</si>
  <si>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</si>
  <si>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</si>
  <si>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</si>
  <si>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</si>
  <si>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</si>
  <si>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</si>
  <si>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</si>
  <si>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</si>
  <si>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</si>
  <si>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</si>
  <si>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</si>
  <si>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</si>
  <si>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</si>
  <si>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</si>
  <si>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</si>
  <si>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</si>
  <si>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</si>
  <si>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</si>
  <si>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</si>
  <si>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</si>
  <si>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</si>
  <si>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</si>
  <si>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</si>
  <si>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</si>
  <si>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</si>
  <si>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</si>
  <si>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</si>
  <si>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</si>
  <si>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</si>
  <si>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</si>
  <si>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</si>
  <si>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</si>
  <si>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</si>
  <si>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</si>
  <si>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</si>
  <si>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</si>
  <si>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</si>
  <si>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</si>
  <si>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</si>
  <si>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</si>
  <si>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</si>
  <si>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</si>
  <si>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</si>
  <si>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</si>
  <si>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</si>
  <si>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</si>
  <si>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</si>
  <si>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</si>
  <si>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</si>
  <si>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</si>
  <si>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</si>
  <si>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</si>
  <si>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</si>
  <si>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</si>
  <si>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</si>
  <si>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</si>
  <si>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</si>
  <si>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</si>
  <si>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</si>
  <si>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</si>
  <si>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</si>
  <si>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</si>
  <si>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</si>
  <si>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</si>
  <si>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</si>
  <si>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</si>
  <si>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</si>
  <si>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</si>
  <si>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</si>
  <si>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</si>
  <si>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</si>
  <si>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</si>
  <si>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</si>
  <si>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</si>
  <si>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</si>
  <si>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</si>
  <si>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</si>
  <si>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</si>
  <si>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</si>
  <si>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</si>
  <si>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</si>
  <si>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</si>
  <si>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</si>
  <si>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</si>
  <si>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</si>
  <si>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</si>
  <si>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</si>
  <si>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</si>
  <si>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</si>
  <si>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</si>
  <si>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</si>
  <si>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</si>
  <si>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</si>
  <si>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</si>
  <si>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</si>
  <si>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</si>
  <si>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</si>
  <si>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</si>
  <si>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</si>
  <si>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</si>
  <si>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</si>
  <si>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</si>
  <si>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</si>
  <si>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</si>
  <si>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</si>
  <si>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</si>
  <si>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</si>
  <si>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</si>
  <si>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</si>
  <si>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</si>
  <si>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</si>
  <si>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</si>
  <si>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</si>
  <si>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</si>
  <si>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</si>
  <si>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</si>
  <si>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</si>
  <si>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</si>
  <si>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</si>
  <si>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</si>
  <si>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</si>
  <si>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</si>
  <si>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</si>
  <si>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</si>
  <si>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</si>
  <si>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</si>
  <si>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</si>
  <si>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</si>
  <si>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</si>
  <si>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</si>
  <si>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</si>
  <si>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</si>
  <si>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</si>
  <si>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</si>
  <si>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</si>
  <si>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</si>
  <si>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</si>
  <si>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</si>
  <si>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</si>
  <si>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</si>
  <si>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</si>
  <si>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</si>
  <si>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</si>
  <si>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</si>
  <si>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</si>
  <si>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</si>
  <si>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</si>
  <si>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</si>
  <si>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</si>
  <si>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</si>
  <si>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</si>
  <si>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</si>
  <si>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</si>
  <si>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</si>
  <si>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</si>
  <si>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</si>
  <si>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</si>
  <si>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</si>
  <si>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</si>
  <si>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</si>
  <si>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</si>
  <si>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</si>
  <si>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</si>
  <si>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</si>
  <si>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</si>
  <si>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</si>
  <si>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</si>
  <si>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</si>
  <si>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</si>
  <si>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</si>
  <si>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</si>
  <si>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</si>
  <si>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</si>
  <si>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</si>
  <si>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</si>
  <si>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</si>
  <si>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</si>
  <si>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</si>
  <si>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</si>
  <si>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</si>
  <si>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</si>
  <si>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</si>
  <si>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</si>
  <si>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</si>
  <si>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</si>
  <si>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</si>
  <si>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</si>
  <si>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</si>
  <si>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</si>
  <si>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</si>
  <si>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</si>
  <si>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</si>
  <si>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</si>
  <si>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</si>
  <si>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</si>
  <si>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</si>
  <si>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</si>
  <si>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</si>
  <si>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</si>
  <si>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</si>
  <si>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</si>
  <si>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</si>
  <si>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</si>
  <si>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</si>
  <si>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</si>
  <si>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</si>
  <si>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</si>
  <si>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</si>
  <si>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</si>
  <si>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</si>
  <si>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</si>
  <si>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</si>
  <si>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</si>
  <si>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</si>
  <si>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</si>
  <si>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</si>
  <si>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</si>
  <si>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</si>
  <si>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</si>
  <si>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</si>
  <si>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</si>
  <si>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</si>
  <si>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</si>
  <si>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</si>
  <si>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</si>
  <si>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</si>
  <si>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</si>
  <si>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</si>
  <si>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</si>
  <si>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</si>
  <si>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</si>
  <si>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</si>
  <si>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</si>
  <si>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</si>
  <si>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</si>
  <si>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</si>
  <si>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</si>
  <si>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</si>
  <si>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</si>
  <si>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</si>
  <si>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</si>
  <si>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</si>
  <si>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</si>
  <si>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</si>
  <si>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</si>
  <si>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</si>
  <si>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</si>
  <si>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</si>
  <si>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</si>
  <si>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</si>
  <si>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</si>
  <si>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</si>
  <si>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</si>
  <si>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</si>
  <si>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</si>
  <si>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</si>
  <si>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</si>
  <si>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</si>
  <si>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</si>
  <si>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</si>
  <si>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</si>
  <si>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</si>
  <si>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</si>
  <si>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</si>
  <si>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</si>
  <si>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</si>
  <si>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</si>
  <si>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</si>
  <si>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</si>
  <si>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</si>
  <si>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</si>
  <si>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</si>
  <si>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</si>
  <si>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</si>
  <si>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</si>
  <si>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</si>
  <si>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</si>
  <si>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</si>
  <si>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</si>
  <si>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</si>
  <si>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</si>
  <si>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</si>
  <si>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</si>
  <si>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</si>
  <si>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</si>
  <si>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</si>
  <si>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</si>
  <si>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</si>
  <si>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</si>
  <si>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</si>
  <si>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</si>
  <si>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</si>
  <si>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</si>
  <si>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</si>
  <si>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</si>
  <si>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</si>
  <si>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</si>
  <si>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</si>
  <si>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</si>
  <si>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</si>
  <si>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</si>
  <si>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</si>
  <si>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</si>
  <si>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</si>
  <si>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</si>
  <si>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</si>
  <si>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</si>
  <si>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</si>
  <si>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</si>
  <si>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</si>
  <si>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</si>
  <si>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</si>
  <si>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</si>
  <si>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</si>
  <si>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</si>
  <si>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</si>
  <si>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</si>
  <si>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</si>
  <si>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</si>
  <si>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</si>
  <si>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</si>
  <si>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</si>
  <si>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</si>
  <si>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</si>
  <si>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</si>
  <si>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</si>
  <si>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</si>
  <si>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</si>
  <si>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</si>
  <si>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</si>
  <si>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</si>
  <si>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</si>
  <si>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</si>
  <si>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</si>
  <si>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</si>
  <si>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</si>
  <si>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</si>
  <si>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</si>
  <si>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</si>
  <si>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</si>
  <si>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</si>
  <si>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</si>
  <si>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</si>
  <si>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</si>
  <si>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</si>
  <si>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</si>
  <si>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</si>
  <si>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</si>
  <si>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</si>
  <si>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</si>
  <si>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</si>
  <si>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</si>
  <si>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</si>
  <si>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</si>
  <si>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</si>
  <si>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</si>
  <si>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</si>
  <si>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</si>
  <si>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</si>
  <si>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</si>
  <si>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</si>
  <si>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</si>
  <si>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</si>
  <si>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</si>
  <si>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</si>
  <si>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</si>
  <si>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</si>
  <si>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</si>
  <si>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</si>
  <si>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</si>
  <si>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</si>
  <si>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</si>
  <si>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</si>
  <si>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</si>
  <si>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</si>
  <si>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</si>
  <si>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</si>
  <si>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</si>
  <si>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</si>
  <si>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</si>
  <si>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</si>
  <si>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</si>
  <si>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</si>
  <si>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</si>
  <si>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</si>
  <si>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</si>
  <si>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</si>
  <si>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</si>
  <si>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</si>
  <si>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</si>
  <si>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</si>
  <si>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</si>
  <si>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</si>
  <si>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</si>
  <si>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</si>
  <si>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</si>
  <si>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</si>
  <si>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</si>
  <si>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</si>
  <si>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</si>
  <si>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</si>
  <si>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</si>
  <si>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</si>
  <si>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</si>
  <si>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</si>
  <si>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</si>
  <si>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</si>
  <si>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</si>
  <si>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</si>
  <si>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</si>
  <si>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</si>
  <si>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</si>
  <si>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</si>
  <si>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</si>
  <si>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</si>
  <si>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</si>
  <si>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</si>
  <si>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</si>
  <si>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</si>
  <si>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</si>
  <si>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</si>
  <si>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</si>
  <si>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</si>
  <si>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</si>
  <si>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</si>
  <si>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</si>
  <si>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</si>
  <si>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</si>
  <si>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</si>
  <si>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</si>
  <si>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</si>
  <si>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</si>
  <si>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</si>
  <si>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</si>
  <si>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</si>
  <si>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</si>
  <si>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</si>
  <si>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</si>
  <si>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</si>
  <si>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</si>
  <si>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</si>
  <si>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</si>
  <si>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</si>
  <si>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</si>
  <si>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</si>
  <si>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</si>
  <si>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</si>
  <si>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</si>
  <si>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</si>
  <si>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</si>
  <si>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</si>
  <si>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</si>
  <si>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</si>
  <si>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</si>
  <si>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</si>
  <si>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</si>
  <si>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</si>
  <si>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</si>
  <si>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</si>
  <si>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</si>
  <si>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</si>
  <si>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</si>
  <si>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</si>
  <si>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</si>
  <si>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</si>
  <si>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</si>
  <si>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</si>
  <si>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</si>
  <si>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</si>
  <si>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</si>
  <si>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</si>
  <si>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</si>
  <si>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</si>
  <si>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</si>
  <si>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</si>
  <si>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</si>
  <si>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</si>
  <si>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</si>
  <si>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</si>
  <si>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</si>
  <si>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</si>
  <si>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</si>
  <si>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</si>
  <si>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</si>
  <si>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</si>
  <si>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</si>
  <si>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</si>
  <si>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</si>
  <si>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</si>
  <si>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</si>
  <si>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</si>
  <si>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</si>
  <si>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</si>
  <si>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</si>
  <si>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</si>
  <si>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</si>
  <si>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</si>
  <si>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</si>
  <si>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</si>
  <si>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</si>
  <si>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</si>
  <si>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</si>
  <si>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</si>
  <si>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</si>
  <si>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</si>
  <si>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</si>
  <si>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</si>
  <si>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</si>
  <si>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</si>
  <si>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</si>
  <si>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</si>
  <si>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</si>
  <si>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</si>
  <si>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</si>
  <si>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</si>
  <si>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</si>
  <si>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</si>
  <si>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</si>
  <si>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</si>
  <si>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</si>
  <si>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</si>
  <si>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</si>
  <si>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</si>
  <si>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</si>
  <si>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</si>
  <si>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</si>
  <si>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</si>
  <si>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</si>
  <si>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</si>
  <si>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</si>
  <si>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</si>
  <si>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</si>
  <si>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</si>
  <si>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</si>
  <si>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</si>
  <si>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</si>
  <si>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</si>
  <si>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</si>
  <si>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</si>
  <si>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</si>
  <si>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</si>
  <si>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</si>
  <si>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</si>
  <si>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</si>
  <si>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</si>
  <si>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</si>
  <si>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</si>
  <si>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</si>
  <si>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</si>
  <si>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</si>
  <si>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</si>
  <si>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</si>
  <si>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</si>
  <si>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</si>
  <si>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</si>
  <si>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</si>
  <si>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</si>
  <si>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</si>
  <si>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</si>
  <si>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</si>
  <si>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</si>
  <si>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</si>
  <si>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</si>
  <si>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</si>
  <si>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</si>
  <si>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</si>
  <si>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</si>
  <si>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</si>
  <si>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</si>
  <si>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</si>
  <si>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</si>
  <si>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</si>
  <si>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</si>
  <si>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</si>
  <si>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</si>
  <si>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</si>
  <si>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</si>
  <si>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</si>
  <si>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</si>
  <si>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</si>
  <si>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</si>
  <si>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</si>
  <si>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</si>
  <si>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</si>
  <si>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</si>
  <si>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</si>
  <si>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</si>
  <si>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</si>
  <si>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</si>
  <si>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</si>
  <si>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</si>
  <si>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</si>
  <si>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</si>
  <si>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</si>
  <si>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</si>
  <si>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</si>
  <si>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</si>
  <si>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</si>
  <si>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</si>
  <si>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</si>
  <si>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</si>
  <si>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</si>
  <si>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</si>
  <si>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</si>
  <si>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</si>
  <si>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</si>
  <si>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</si>
  <si>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</si>
  <si>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</si>
  <si>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</si>
  <si>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</si>
  <si>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</si>
  <si>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</si>
  <si>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</si>
  <si>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</si>
  <si>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</si>
  <si>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</si>
  <si>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</si>
  <si>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</si>
  <si>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</si>
  <si>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</si>
  <si>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</si>
  <si>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</si>
  <si>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</si>
  <si>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</si>
  <si>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</si>
  <si>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</si>
  <si>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</si>
  <si>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</si>
  <si>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</si>
  <si>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</si>
  <si>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</si>
  <si>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</si>
  <si>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</si>
  <si>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</si>
  <si>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</si>
  <si>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</si>
  <si>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</si>
  <si>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</si>
  <si>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</si>
  <si>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</si>
  <si>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</si>
  <si>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</si>
  <si>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</si>
  <si>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</si>
  <si>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</si>
  <si>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</si>
  <si>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</si>
  <si>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</si>
  <si>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</si>
  <si>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</si>
  <si>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</si>
  <si>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</si>
  <si>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</si>
  <si>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</si>
  <si>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</si>
  <si>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</si>
  <si>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</si>
  <si>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</si>
  <si>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</si>
  <si>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</si>
  <si>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</si>
  <si>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</si>
  <si>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</si>
  <si>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</si>
  <si>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</si>
  <si>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</si>
  <si>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</si>
  <si>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</si>
  <si>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</si>
  <si>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</si>
  <si>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</si>
  <si>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</si>
  <si>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</si>
  <si>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</si>
  <si>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</si>
  <si>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</si>
  <si>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</si>
  <si>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</si>
  <si>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</si>
  <si>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</si>
  <si>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</si>
  <si>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</si>
  <si>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</si>
  <si>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</si>
  <si>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</si>
  <si>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</si>
  <si>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</si>
  <si>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</si>
  <si>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</si>
  <si>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</si>
  <si>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</si>
  <si>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</si>
  <si>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</si>
  <si>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</si>
  <si>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</si>
  <si>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</si>
  <si>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</si>
  <si>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</si>
  <si>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</si>
  <si>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</si>
  <si>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</si>
  <si>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</si>
  <si>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</si>
  <si>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</si>
  <si>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</si>
  <si>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</si>
  <si>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</si>
  <si>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</si>
  <si>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</si>
  <si>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</si>
  <si>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</si>
  <si>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</si>
  <si>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</si>
  <si>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</si>
  <si>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</si>
  <si>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</si>
  <si>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</si>
  <si>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</si>
  <si>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</si>
  <si>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</si>
  <si>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</si>
  <si>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</si>
  <si>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</si>
  <si>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</si>
  <si>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</si>
  <si>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</si>
  <si>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</si>
  <si>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</si>
  <si>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</si>
  <si>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</si>
  <si>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</si>
  <si>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</si>
  <si>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</si>
  <si>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</si>
  <si>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</si>
  <si>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</si>
  <si>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</si>
  <si>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</si>
  <si>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</si>
  <si>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</si>
  <si>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</si>
  <si>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</si>
  <si>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</si>
  <si>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</si>
  <si>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</si>
  <si>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</si>
  <si>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</si>
  <si>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</si>
  <si>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</si>
  <si>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</si>
  <si>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</si>
  <si>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</si>
  <si>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</si>
  <si>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</si>
  <si>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</si>
  <si>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</si>
  <si>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</si>
  <si>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</si>
  <si>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</si>
  <si>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</si>
  <si>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</si>
  <si>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</si>
  <si>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</si>
  <si>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</si>
  <si>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</si>
  <si>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</si>
  <si>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</si>
  <si>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</si>
  <si>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</si>
  <si>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</si>
  <si>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</si>
  <si>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</si>
  <si>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</si>
  <si>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</si>
  <si>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</si>
  <si>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</si>
  <si>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</si>
  <si>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</si>
  <si>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</si>
  <si>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</si>
  <si>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</si>
  <si>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</si>
  <si>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</si>
  <si>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</si>
  <si>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</si>
  <si>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</si>
  <si>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</si>
  <si>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</si>
  <si>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</si>
  <si>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</si>
  <si>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</si>
  <si>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</si>
  <si>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</si>
  <si>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</si>
  <si>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</si>
  <si>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</si>
  <si>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</si>
  <si>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</si>
  <si>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</si>
  <si>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</si>
  <si>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</si>
  <si>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</si>
  <si>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</si>
  <si>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</si>
  <si>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</si>
  <si>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</si>
  <si>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</si>
  <si>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</si>
  <si>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</si>
  <si>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</si>
  <si>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</si>
  <si>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</si>
  <si>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</si>
  <si>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</si>
  <si>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</si>
  <si>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</si>
  <si>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</si>
  <si>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</si>
  <si>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</si>
  <si>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</si>
  <si>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</si>
  <si>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</si>
  <si>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</si>
  <si>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</si>
  <si>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</si>
  <si>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</si>
  <si>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</si>
  <si>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</si>
  <si>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</si>
  <si>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</si>
  <si>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</si>
  <si>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</si>
  <si>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</si>
  <si>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</si>
  <si>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</si>
  <si>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</si>
  <si>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</si>
  <si>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</si>
  <si>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</si>
  <si>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</si>
  <si>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</si>
  <si>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</si>
  <si>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</si>
  <si>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</si>
  <si>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</si>
  <si>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</si>
  <si>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</si>
  <si>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</si>
  <si>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</si>
  <si>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</si>
  <si>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</si>
  <si>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</si>
  <si>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</si>
  <si>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</si>
  <si>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</si>
  <si>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</si>
  <si>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</si>
  <si>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</si>
  <si>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</si>
  <si>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</si>
  <si>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</si>
  <si>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</si>
  <si>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</si>
  <si>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</si>
  <si>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</si>
  <si>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</si>
  <si>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</si>
  <si>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</si>
  <si>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</si>
  <si>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</si>
  <si>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</si>
  <si>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</si>
  <si>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</si>
  <si>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</si>
  <si>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</si>
  <si>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</si>
  <si>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</si>
  <si>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</si>
  <si>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</si>
  <si>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</si>
  <si>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</si>
  <si>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</si>
  <si>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</si>
  <si>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</si>
  <si>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</si>
  <si>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</si>
  <si>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</si>
  <si>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</si>
  <si>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</si>
  <si>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</si>
  <si>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</si>
  <si>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</si>
  <si>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</si>
  <si>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</si>
  <si>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</si>
  <si>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</si>
  <si>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</si>
  <si>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</si>
  <si>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</si>
  <si>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</si>
  <si>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</si>
  <si>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</si>
  <si>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</si>
  <si>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</si>
  <si>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</si>
  <si>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</si>
  <si>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</si>
  <si>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</si>
  <si>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</si>
  <si>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</si>
  <si>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</si>
  <si>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</si>
  <si>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</si>
  <si>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</si>
  <si>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</si>
  <si>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</si>
  <si>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</si>
  <si>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</si>
  <si>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</si>
  <si>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</si>
  <si>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</si>
  <si>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</si>
  <si>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</si>
  <si>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</si>
  <si>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</si>
  <si>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</si>
  <si>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</si>
  <si>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</si>
  <si>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</si>
  <si>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</si>
  <si>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</si>
  <si>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</si>
  <si>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</si>
  <si>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</si>
  <si>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</si>
  <si>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</si>
  <si>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</si>
  <si>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</si>
  <si>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</si>
  <si>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</si>
  <si>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</si>
  <si>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</si>
  <si>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</si>
  <si>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</si>
  <si>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</si>
  <si>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</si>
  <si>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</si>
  <si>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</si>
  <si>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</si>
  <si>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</si>
  <si>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</si>
  <si>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</si>
  <si>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</si>
  <si>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</si>
  <si>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</si>
  <si>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</si>
  <si>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</si>
  <si>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</si>
  <si>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</si>
  <si>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</si>
  <si>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</si>
  <si>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</si>
  <si>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</si>
  <si>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</si>
  <si>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</si>
  <si>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</si>
  <si>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</si>
  <si>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</si>
  <si>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</si>
  <si>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</si>
  <si>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</si>
  <si>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</si>
  <si>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</si>
  <si>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</si>
  <si>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</si>
  <si>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</si>
  <si>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</si>
  <si>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</si>
  <si>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</si>
  <si>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</si>
  <si>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</si>
  <si>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</si>
  <si>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</si>
  <si>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</si>
  <si>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</si>
  <si>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</si>
  <si>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</si>
  <si>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</si>
  <si>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</si>
  <si>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</si>
  <si>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</si>
  <si>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</si>
  <si>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</si>
  <si>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</si>
  <si>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</si>
  <si>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</si>
  <si>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</si>
  <si>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</si>
  <si>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</si>
  <si>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</si>
  <si>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</si>
  <si>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</si>
  <si>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</si>
  <si>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</si>
  <si>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</si>
  <si>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</si>
  <si>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</si>
  <si>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</si>
  <si>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</si>
  <si>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</si>
  <si>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</si>
  <si>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</si>
  <si>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</si>
  <si>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</si>
  <si>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</si>
  <si>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</si>
  <si>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</si>
  <si>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</si>
  <si>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</si>
  <si>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</si>
  <si>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</si>
  <si>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</si>
  <si>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</si>
  <si>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</si>
  <si>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</si>
  <si>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</si>
  <si>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</si>
  <si>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</si>
  <si>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</si>
  <si>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</si>
  <si>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</si>
  <si>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</si>
  <si>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</si>
  <si>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</si>
  <si>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</si>
  <si>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</si>
  <si>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</si>
  <si>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</si>
  <si>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</si>
  <si>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</si>
  <si>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</si>
  <si>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</si>
  <si>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</si>
  <si>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</si>
  <si>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</si>
  <si>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</si>
  <si>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</si>
  <si>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</si>
  <si>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</si>
  <si>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</si>
  <si>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</si>
  <si>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</si>
  <si>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</si>
  <si>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</si>
  <si>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</si>
  <si>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</si>
  <si>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</si>
  <si>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</si>
  <si>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</si>
  <si>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</si>
  <si>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</si>
  <si>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</si>
  <si>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</si>
  <si>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</si>
  <si>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</si>
  <si>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</si>
  <si>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</si>
  <si>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</si>
  <si>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</si>
  <si>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</si>
  <si>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</si>
  <si>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</si>
  <si>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</si>
  <si>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</si>
  <si>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</si>
  <si>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</si>
  <si>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</si>
  <si>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</si>
  <si>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</si>
  <si>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</si>
  <si>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</si>
  <si>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</si>
  <si>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</si>
  <si>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</si>
  <si>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</si>
  <si>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</si>
  <si>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</si>
  <si>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</si>
  <si>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</si>
  <si>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</si>
  <si>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</si>
  <si>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</si>
  <si>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</si>
  <si>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</si>
  <si>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</si>
  <si>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</si>
  <si>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</si>
  <si>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</si>
  <si>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</si>
  <si>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</si>
  <si>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</si>
  <si>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</si>
  <si>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</si>
  <si>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</si>
  <si>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</si>
  <si>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</si>
  <si>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</si>
  <si>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</si>
  <si>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</si>
  <si>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</si>
  <si>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</si>
  <si>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</si>
  <si>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</si>
  <si>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</si>
  <si>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</si>
  <si>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</si>
  <si>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</si>
  <si>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</si>
  <si>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</si>
  <si>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</si>
  <si>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</si>
  <si>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</si>
  <si>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</si>
  <si>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</si>
  <si>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</si>
  <si>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</si>
  <si>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</si>
  <si>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</si>
  <si>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</si>
  <si>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</si>
  <si>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</si>
  <si>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</si>
  <si>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</si>
  <si>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</si>
  <si>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</si>
  <si>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</si>
  <si>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</si>
  <si>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</si>
  <si>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</si>
  <si>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</si>
  <si>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</si>
  <si>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</si>
  <si>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</si>
  <si>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</si>
  <si>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</si>
  <si>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</si>
  <si>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</si>
  <si>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</si>
  <si>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</si>
  <si>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</si>
  <si>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</si>
  <si>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</si>
  <si>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</si>
  <si>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</si>
  <si>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</si>
  <si>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</si>
  <si>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</si>
  <si>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</si>
  <si>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</si>
  <si>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</si>
  <si>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</si>
  <si>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</si>
  <si>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</si>
  <si>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</si>
  <si>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</si>
  <si>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</si>
  <si>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</si>
  <si>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</si>
  <si>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</si>
  <si>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</si>
  <si>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</si>
  <si>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</si>
  <si>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</si>
  <si>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</si>
  <si>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</si>
  <si>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</si>
  <si>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</si>
  <si>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</si>
  <si>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</si>
  <si>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</si>
  <si>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</si>
  <si>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</si>
  <si>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</si>
  <si>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</si>
  <si>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</si>
  <si>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</si>
  <si>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</si>
  <si>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</si>
  <si>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</si>
  <si>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</si>
  <si>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</si>
  <si>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</si>
  <si>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</si>
  <si>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</si>
  <si>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</si>
  <si>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</si>
  <si>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</si>
  <si>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</si>
  <si>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</si>
  <si>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</si>
  <si>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</si>
  <si>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</si>
  <si>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</si>
  <si>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</si>
  <si>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</si>
  <si>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</si>
  <si>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</si>
  <si>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</si>
  <si>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</si>
  <si>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</si>
  <si>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</si>
  <si>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</si>
  <si>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</si>
  <si>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</si>
  <si>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</si>
  <si>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</si>
  <si>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</si>
  <si>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</si>
  <si>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</si>
  <si>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</si>
  <si>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</si>
  <si>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</si>
  <si>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</si>
  <si>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</si>
  <si>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</si>
  <si>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</si>
  <si>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</si>
  <si>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</si>
  <si>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</si>
  <si>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</si>
  <si>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</si>
  <si>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</si>
  <si>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</si>
  <si>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</si>
  <si>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</si>
  <si>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</si>
  <si>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</si>
  <si>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</si>
  <si>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</si>
  <si>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</si>
  <si>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</si>
  <si>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</si>
  <si>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</si>
  <si>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</si>
  <si>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</si>
  <si>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</si>
  <si>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</si>
  <si>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</si>
  <si>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</si>
  <si>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</si>
  <si>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</si>
  <si>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</si>
  <si>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</si>
  <si>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</si>
  <si>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</si>
  <si>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</si>
  <si>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</si>
  <si>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</si>
  <si>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</si>
  <si>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</si>
  <si>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</si>
  <si>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</si>
  <si>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</si>
  <si>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</si>
  <si>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</si>
  <si>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</si>
  <si>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</si>
  <si>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</si>
  <si>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</si>
  <si>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</si>
  <si>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</si>
  <si>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</si>
  <si>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</si>
  <si>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</si>
  <si>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</si>
  <si>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</si>
  <si>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</si>
  <si>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</si>
  <si>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</si>
  <si>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</si>
  <si>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</si>
  <si>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</si>
  <si>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</si>
  <si>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</si>
  <si>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</si>
  <si>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</si>
  <si>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</si>
  <si>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</si>
  <si>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</si>
  <si>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</si>
  <si>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</si>
  <si>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</si>
  <si>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</si>
  <si>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</si>
  <si>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</si>
  <si>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</si>
  <si>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</si>
  <si>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</si>
  <si>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</si>
  <si>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</si>
  <si>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</si>
  <si>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</si>
  <si>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</si>
  <si>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</si>
  <si>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</si>
  <si>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</si>
  <si>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</si>
  <si>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</si>
  <si>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</si>
  <si>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</si>
  <si>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</si>
  <si>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</si>
  <si>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</si>
  <si>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</si>
  <si>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</si>
  <si>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</si>
  <si>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</si>
  <si>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</si>
  <si>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</si>
  <si>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</si>
  <si>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</si>
  <si>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</si>
  <si>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</si>
  <si>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</si>
  <si>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</si>
  <si>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</si>
  <si>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</si>
  <si>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</si>
  <si>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</si>
  <si>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</si>
  <si>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</si>
  <si>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</si>
  <si>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</si>
  <si>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</si>
  <si>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</si>
  <si>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</si>
  <si>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</si>
  <si>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</si>
  <si>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</si>
  <si>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</si>
  <si>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</si>
  <si>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</si>
  <si>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</si>
  <si>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</si>
  <si>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</si>
  <si>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</si>
  <si>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</si>
  <si>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</si>
  <si>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</si>
  <si>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</si>
  <si>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</si>
  <si>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</si>
  <si>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</si>
  <si>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</si>
  <si>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</si>
  <si>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</si>
  <si>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</si>
  <si>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</si>
  <si>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</si>
  <si>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</si>
  <si>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</si>
  <si>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</si>
  <si>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</si>
  <si>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</si>
  <si>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</si>
  <si>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</si>
  <si>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</si>
  <si>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</si>
  <si>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</si>
  <si>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</si>
  <si>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</si>
  <si>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</si>
  <si>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</si>
  <si>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</si>
  <si>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</si>
  <si>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</si>
  <si>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</si>
  <si>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</si>
  <si>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</si>
  <si>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</si>
  <si>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</si>
  <si>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</si>
  <si>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</si>
  <si>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</si>
  <si>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</si>
  <si>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</si>
  <si>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</si>
  <si>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</si>
  <si>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</si>
  <si>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</si>
  <si>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</si>
  <si>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</si>
  <si>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</si>
  <si>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</si>
  <si>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</si>
  <si>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</si>
  <si>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</si>
  <si>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</si>
  <si>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</si>
  <si>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</si>
  <si>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</si>
  <si>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</si>
  <si>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</si>
  <si>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</si>
  <si>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</si>
  <si>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</si>
  <si>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</si>
  <si>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</si>
  <si>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</si>
  <si>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</si>
  <si>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</si>
  <si>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</si>
  <si>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</si>
  <si>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</si>
  <si>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</si>
  <si>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</si>
  <si>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</si>
  <si>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</si>
  <si>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</si>
  <si>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</si>
  <si>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</si>
  <si>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</si>
  <si>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</si>
  <si>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</si>
  <si>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</si>
  <si>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</si>
  <si>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</si>
  <si>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</si>
  <si>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</si>
  <si>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</si>
  <si>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</si>
  <si>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</si>
  <si>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</si>
  <si>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</si>
  <si>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</si>
  <si>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</si>
  <si>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</si>
  <si>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</si>
  <si>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</si>
  <si>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</si>
  <si>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</si>
  <si>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</si>
  <si>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</si>
  <si>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</si>
  <si>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</si>
  <si>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</si>
  <si>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</si>
  <si>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</si>
  <si>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</si>
  <si>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</si>
  <si>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</si>
  <si>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</si>
  <si>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</si>
  <si>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</si>
  <si>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</si>
  <si>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</si>
  <si>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</si>
  <si>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</si>
  <si>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</si>
  <si>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</si>
  <si>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</si>
  <si>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</si>
  <si>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</si>
  <si>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</si>
  <si>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</si>
  <si>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</si>
  <si>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</si>
  <si>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</si>
  <si>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</si>
  <si>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</si>
  <si>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</si>
  <si>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</si>
  <si>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</si>
  <si>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</si>
  <si>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</si>
  <si>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</si>
  <si>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</si>
  <si>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</si>
  <si>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</si>
  <si>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</si>
  <si>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</si>
  <si>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</si>
  <si>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</si>
  <si>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</si>
  <si>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</si>
  <si>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</si>
  <si>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</si>
  <si>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</si>
  <si>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</si>
  <si>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</si>
  <si>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</si>
  <si>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</si>
  <si>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</si>
  <si>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</si>
  <si>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</si>
  <si>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</si>
  <si>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</si>
  <si>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</si>
  <si>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</si>
  <si>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</si>
  <si>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</si>
  <si>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</si>
  <si>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</si>
  <si>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</si>
  <si>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</si>
  <si>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</si>
  <si>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</si>
  <si>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</si>
  <si>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</si>
  <si>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</si>
  <si>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</si>
  <si>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</si>
  <si>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</si>
  <si>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</si>
  <si>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</si>
  <si>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</si>
  <si>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</si>
  <si>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</si>
  <si>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</si>
  <si>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</si>
  <si>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</si>
  <si>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</si>
  <si>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</si>
  <si>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</si>
  <si>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</si>
  <si>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</si>
  <si>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</si>
  <si>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</si>
  <si>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</si>
  <si>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</si>
  <si>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</si>
  <si>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</si>
  <si>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</si>
  <si>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</si>
  <si>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</si>
  <si>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</si>
  <si>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</si>
  <si>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</si>
  <si>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</si>
  <si>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</si>
  <si>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</si>
  <si>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</si>
  <si>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</si>
  <si>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</si>
  <si>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</si>
  <si>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</si>
  <si>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</si>
  <si>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</si>
  <si>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</si>
  <si>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</si>
  <si>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</si>
  <si>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</si>
  <si>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</si>
  <si>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</si>
  <si>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</si>
  <si>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</si>
  <si>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</si>
  <si>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</si>
  <si>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</si>
  <si>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</si>
  <si>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</si>
  <si>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</si>
  <si>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</si>
  <si>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</si>
  <si>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</si>
  <si>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</si>
  <si>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</si>
  <si>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</si>
  <si>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</si>
  <si>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</si>
  <si>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</si>
  <si>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</si>
  <si>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</si>
  <si>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</si>
  <si>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</si>
  <si>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</si>
  <si>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</si>
  <si>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</si>
  <si>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</si>
  <si>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</si>
  <si>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</si>
  <si>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</si>
  <si>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</si>
  <si>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</si>
  <si>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</si>
  <si>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</si>
  <si>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</si>
  <si>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</si>
  <si>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</si>
  <si>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</si>
  <si>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</si>
  <si>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</si>
  <si>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</si>
  <si>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</si>
  <si>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</si>
  <si>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</si>
  <si>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</si>
  <si>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</si>
  <si>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</si>
  <si>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</si>
  <si>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</si>
  <si>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</si>
  <si>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</si>
  <si>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</si>
  <si>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</si>
  <si>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</si>
  <si>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</si>
  <si>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</si>
  <si>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</si>
  <si>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</si>
  <si>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</si>
  <si>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</si>
  <si>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</si>
  <si>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</si>
  <si>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</si>
  <si>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</si>
  <si>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</si>
  <si>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</si>
  <si>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</si>
  <si>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</si>
  <si>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</si>
  <si>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</si>
  <si>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</si>
  <si>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</si>
  <si>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</si>
  <si>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</si>
  <si>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</si>
  <si>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</si>
  <si>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</si>
  <si>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</si>
  <si>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</si>
  <si>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</si>
  <si>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</si>
  <si>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</si>
  <si>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</si>
  <si>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</si>
  <si>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</si>
  <si>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</si>
  <si>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</si>
  <si>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</si>
  <si>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</si>
  <si>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</si>
  <si>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</si>
  <si>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</si>
  <si>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</si>
  <si>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</si>
  <si>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</si>
  <si>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</si>
  <si>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</si>
  <si>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</si>
  <si>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</si>
  <si>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</si>
  <si>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</si>
  <si>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</si>
  <si>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</si>
  <si>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</si>
  <si>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</si>
  <si>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</si>
  <si>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</si>
  <si>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</si>
  <si>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</si>
  <si>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</si>
  <si>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</si>
  <si>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</si>
  <si>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</si>
  <si>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</si>
  <si>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</si>
  <si>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</si>
  <si>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</si>
  <si>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</si>
  <si>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</si>
  <si>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</si>
  <si>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</si>
  <si>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</si>
  <si>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</si>
  <si>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</si>
  <si>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</si>
  <si>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</si>
  <si>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</si>
  <si>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</si>
  <si>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</si>
  <si>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</si>
  <si>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</si>
  <si>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</si>
  <si>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</si>
  <si>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</si>
  <si>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</si>
  <si>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</si>
  <si>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</si>
  <si>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</si>
  <si>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</si>
  <si>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</si>
  <si>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</si>
  <si>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</si>
  <si>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</si>
  <si>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</si>
  <si>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</si>
  <si>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</si>
  <si>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</si>
  <si>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</si>
  <si>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</si>
  <si>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</si>
  <si>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</si>
  <si>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</si>
  <si>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</si>
  <si>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</si>
  <si>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</si>
  <si>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</si>
  <si>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</si>
  <si>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</si>
  <si>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</si>
  <si>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</si>
  <si>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</si>
  <si>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</si>
  <si>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</si>
  <si>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</si>
  <si>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</si>
  <si>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</si>
  <si>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</si>
  <si>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</si>
  <si>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</si>
  <si>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</si>
  <si>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</si>
  <si>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</si>
  <si>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</si>
  <si>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</si>
  <si>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</si>
  <si>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</si>
  <si>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</si>
  <si>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</si>
  <si>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</si>
  <si>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</si>
  <si>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</si>
  <si>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</si>
  <si>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</si>
  <si>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</si>
  <si>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</si>
  <si>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</si>
  <si>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</si>
  <si>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</si>
  <si>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</si>
  <si>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</si>
  <si>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</si>
  <si>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</si>
  <si>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</si>
  <si>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</si>
  <si>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</si>
  <si>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</si>
  <si>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</si>
  <si>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</si>
  <si>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</si>
  <si>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</si>
  <si>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</si>
  <si>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</si>
  <si>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</si>
  <si>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</si>
  <si>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</si>
  <si>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</si>
  <si>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</si>
  <si>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</si>
  <si>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</si>
  <si>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</si>
  <si>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</si>
  <si>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</si>
  <si>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</si>
  <si>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</si>
  <si>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</si>
  <si>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</si>
  <si>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</si>
  <si>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</si>
  <si>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</si>
  <si>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</si>
  <si>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</si>
  <si>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</si>
  <si>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</si>
  <si>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</si>
  <si>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</si>
  <si>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</si>
  <si>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</si>
  <si>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</si>
  <si>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</si>
  <si>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</si>
  <si>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</si>
  <si>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</si>
  <si>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</si>
  <si>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</si>
  <si>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</si>
  <si>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</si>
  <si>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</si>
  <si>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</si>
  <si>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</si>
  <si>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</si>
  <si>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</si>
  <si>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</si>
  <si>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</si>
  <si>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</si>
  <si>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</si>
  <si>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</si>
  <si>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</si>
  <si>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</si>
  <si>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</si>
  <si>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</si>
  <si>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</si>
  <si>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</si>
  <si>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</si>
  <si>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</si>
  <si>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</si>
  <si>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</si>
  <si>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</si>
  <si>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</si>
  <si>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</si>
  <si>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</si>
  <si>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</si>
  <si>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</si>
  <si>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</si>
  <si>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</si>
  <si>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</si>
  <si>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</si>
  <si>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</si>
  <si>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</si>
  <si>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</si>
  <si>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</si>
  <si>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</si>
  <si>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</si>
  <si>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</si>
  <si>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</si>
  <si>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</si>
  <si>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</si>
  <si>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</si>
  <si>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</si>
  <si>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</si>
  <si>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</si>
  <si>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</si>
  <si>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</si>
  <si>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</si>
  <si>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</si>
  <si>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</si>
  <si>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</si>
  <si>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</si>
  <si>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</si>
  <si>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</si>
  <si>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</si>
  <si>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</si>
  <si>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</si>
  <si>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</si>
  <si>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</si>
  <si>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</si>
  <si>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</si>
  <si>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</si>
  <si>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</si>
  <si>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</si>
  <si>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</si>
  <si>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</si>
  <si>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</si>
  <si>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</si>
  <si>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</si>
  <si>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</si>
  <si>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</si>
  <si>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</si>
  <si>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</si>
  <si>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</si>
  <si>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</si>
  <si>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</si>
  <si>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</si>
  <si>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</si>
  <si>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</si>
  <si>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</si>
  <si>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</si>
  <si>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</si>
  <si>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</si>
  <si>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</si>
  <si>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</si>
  <si>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</si>
  <si>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</si>
  <si>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</si>
  <si>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</si>
  <si>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</si>
  <si>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</si>
  <si>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</si>
  <si>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</si>
  <si>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</si>
  <si>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</si>
  <si>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</si>
  <si>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</si>
  <si>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</si>
  <si>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</si>
  <si>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</si>
  <si>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</si>
  <si>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</si>
  <si>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</si>
  <si>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</si>
  <si>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</si>
  <si>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</si>
  <si>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</si>
  <si>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</si>
  <si>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</si>
  <si>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</si>
  <si>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</si>
  <si>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</si>
  <si>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</si>
  <si>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</si>
  <si>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</si>
  <si>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</si>
  <si>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</si>
  <si>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</si>
  <si>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</si>
  <si>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</si>
  <si>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</si>
  <si>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</si>
  <si>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</si>
  <si>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</si>
  <si>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</si>
  <si>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</si>
  <si>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</si>
  <si>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</si>
  <si>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</si>
  <si>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</si>
  <si>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</si>
  <si>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</si>
  <si>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</si>
  <si>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</si>
  <si>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</si>
  <si>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</si>
  <si>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</si>
  <si>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</si>
  <si>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</si>
  <si>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</si>
  <si>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</si>
  <si>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</si>
  <si>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</si>
  <si>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</si>
  <si>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</si>
  <si>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</si>
  <si>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</si>
  <si>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</si>
  <si>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</si>
  <si>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</si>
  <si>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</si>
  <si>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</si>
  <si>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</si>
  <si>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</si>
  <si>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</si>
  <si>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</si>
  <si>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</si>
  <si>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</si>
  <si>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</si>
  <si>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</si>
  <si>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</si>
  <si>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</si>
  <si>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</si>
  <si>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</si>
  <si>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</si>
  <si>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</si>
  <si>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</si>
  <si>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</si>
  <si>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</si>
  <si>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</si>
  <si>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</si>
  <si>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</si>
  <si>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</si>
  <si>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</si>
  <si>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</si>
  <si>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</si>
  <si>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</si>
  <si>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</si>
  <si>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</si>
  <si>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</si>
  <si>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</si>
  <si>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</si>
  <si>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</si>
  <si>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</si>
  <si>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</si>
  <si>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</si>
  <si>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</si>
  <si>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</si>
  <si>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</si>
  <si>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</si>
  <si>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</si>
  <si>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</si>
  <si>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</si>
  <si>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</si>
  <si>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</si>
  <si>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</si>
  <si>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</si>
  <si>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</si>
  <si>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</si>
  <si>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</si>
  <si>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</si>
  <si>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</si>
  <si>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</si>
  <si>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</si>
  <si>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</si>
  <si>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</si>
  <si>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</si>
  <si>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</si>
  <si>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</si>
  <si>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</si>
  <si>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</si>
  <si>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</si>
  <si>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</si>
  <si>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</si>
  <si>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</si>
  <si>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</si>
  <si>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</si>
  <si>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</si>
  <si>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</si>
  <si>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</si>
  <si>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</si>
  <si>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</si>
  <si>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</si>
  <si>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</si>
  <si>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</si>
  <si>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</si>
  <si>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</si>
  <si>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</si>
  <si>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</si>
  <si>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</si>
  <si>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</si>
  <si>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</si>
  <si>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</si>
  <si>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</si>
  <si>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</si>
  <si>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</si>
  <si>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</si>
  <si>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</si>
  <si>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</si>
  <si>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</si>
  <si>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</si>
  <si>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</si>
  <si>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</si>
  <si>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</si>
  <si>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</si>
  <si>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</si>
  <si>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</si>
  <si>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</si>
  <si>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</si>
  <si>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</si>
  <si>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</si>
  <si>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</si>
  <si>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</si>
  <si>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</si>
  <si>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</si>
  <si>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</si>
  <si>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</si>
  <si>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</si>
  <si>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</si>
  <si>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</si>
  <si>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</si>
  <si>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</si>
  <si>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</si>
  <si>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</si>
  <si>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</si>
  <si>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</si>
  <si>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</si>
  <si>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</si>
  <si>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</si>
  <si>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</si>
  <si>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</si>
  <si>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</si>
  <si>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</si>
  <si>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</si>
  <si>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</si>
  <si>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</si>
  <si>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</si>
  <si>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</si>
  <si>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</si>
  <si>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</si>
  <si>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</si>
  <si>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</si>
  <si>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</si>
  <si>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</si>
  <si>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</si>
  <si>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</si>
  <si>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</si>
  <si>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</si>
  <si>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</si>
  <si>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</si>
  <si>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</si>
  <si>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</si>
  <si>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</si>
  <si>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</si>
  <si>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</si>
  <si>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</si>
  <si>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</si>
  <si>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</si>
  <si>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</si>
  <si>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</si>
  <si>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</si>
  <si>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</si>
  <si>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</si>
  <si>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</si>
  <si>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</si>
  <si>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</si>
  <si>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</si>
  <si>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</si>
  <si>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</si>
  <si>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</si>
  <si>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</si>
  <si>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</si>
  <si>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</si>
  <si>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</si>
  <si>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</si>
  <si>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</si>
  <si>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</si>
  <si>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</si>
  <si>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</si>
  <si>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</si>
  <si>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</si>
  <si>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</si>
  <si>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</si>
  <si>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</si>
  <si>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</si>
  <si>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</si>
  <si>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</si>
  <si>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</si>
  <si>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</si>
  <si>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</si>
  <si>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</si>
  <si>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</si>
  <si>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</si>
  <si>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</si>
  <si>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</si>
  <si>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</si>
  <si>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</si>
  <si>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</si>
  <si>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</si>
  <si>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</si>
  <si>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</si>
  <si>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</si>
  <si>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</si>
  <si>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</si>
  <si>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</si>
  <si>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</si>
  <si>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</si>
  <si>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</si>
  <si>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</si>
  <si>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</si>
  <si>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</si>
  <si>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</si>
  <si>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</si>
  <si>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</si>
  <si>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</si>
  <si>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</si>
  <si>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</si>
  <si>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</si>
  <si>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</si>
  <si>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</si>
  <si>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</si>
  <si>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</si>
  <si>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</si>
  <si>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</si>
  <si>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</si>
  <si>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</si>
  <si>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</si>
  <si>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</si>
  <si>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</si>
  <si>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</si>
  <si>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</si>
  <si>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</si>
  <si>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</si>
  <si>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</si>
  <si>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</si>
  <si>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</si>
  <si>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</si>
  <si>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</si>
  <si>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</si>
  <si>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</si>
  <si>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</si>
  <si>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</si>
  <si>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</si>
  <si>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</si>
  <si>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</si>
  <si>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</si>
  <si>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</si>
  <si>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</si>
  <si>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</si>
  <si>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</si>
  <si>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</si>
  <si>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</si>
  <si>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</si>
  <si>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</si>
  <si>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</si>
  <si>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</si>
  <si>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</si>
  <si>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</si>
  <si>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</si>
  <si>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</si>
  <si>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</si>
  <si>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</si>
  <si>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</si>
  <si>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</si>
  <si>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</si>
  <si>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</si>
  <si>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</si>
  <si>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</si>
  <si>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</si>
  <si>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</si>
  <si>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</si>
  <si>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</si>
  <si>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</si>
  <si>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</si>
  <si>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</si>
  <si>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</si>
  <si>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</si>
  <si>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</si>
  <si>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</si>
  <si>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</si>
  <si>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</si>
  <si>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</si>
  <si>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</si>
  <si>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</si>
  <si>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</si>
  <si>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</si>
  <si>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</si>
  <si>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</si>
  <si>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</si>
  <si>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</si>
  <si>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</si>
  <si>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</si>
  <si>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</si>
  <si>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</si>
  <si>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</si>
  <si>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</si>
  <si>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</si>
  <si>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</si>
  <si>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</si>
  <si>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</si>
  <si>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</si>
  <si>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</si>
  <si>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</si>
  <si>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</si>
  <si>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</si>
  <si>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</si>
  <si>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</si>
  <si>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</si>
  <si>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</si>
  <si>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</si>
  <si>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</si>
  <si>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</si>
  <si>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</si>
  <si>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</si>
  <si>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</si>
  <si>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</si>
  <si>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</si>
  <si>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</si>
  <si>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</si>
  <si>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</si>
  <si>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</si>
  <si>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</si>
  <si>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</si>
  <si>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</si>
  <si>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</si>
  <si>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</si>
  <si>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</si>
  <si>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</si>
  <si>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</si>
  <si>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</si>
  <si>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</si>
  <si>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</si>
  <si>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</si>
  <si>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</si>
  <si>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</si>
  <si>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</si>
  <si>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</si>
  <si>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</si>
  <si>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</si>
  <si>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</si>
  <si>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</si>
  <si>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</si>
  <si>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</si>
  <si>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</si>
  <si>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</si>
  <si>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</si>
  <si>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</si>
  <si>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</si>
  <si>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</si>
  <si>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</si>
  <si>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</si>
  <si>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</si>
  <si>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</si>
  <si>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</si>
  <si>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</si>
  <si>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</si>
  <si>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</si>
  <si>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</si>
  <si>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</si>
  <si>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</si>
  <si>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</si>
  <si>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</si>
  <si>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</si>
  <si>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</si>
  <si>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</si>
  <si>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</si>
  <si>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</si>
  <si>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</si>
  <si>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</si>
  <si>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</si>
  <si>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</si>
  <si>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</si>
  <si>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</si>
  <si>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</si>
  <si>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</si>
  <si>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</si>
  <si>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</si>
  <si>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</si>
  <si>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</si>
  <si>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</si>
  <si>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</si>
  <si>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</si>
  <si>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</si>
  <si>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</si>
  <si>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</si>
  <si>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</si>
  <si>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</si>
  <si>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</si>
  <si>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</si>
  <si>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</si>
  <si>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</si>
  <si>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</si>
  <si>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</si>
  <si>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</si>
  <si>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</si>
  <si>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</si>
  <si>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</si>
  <si>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</si>
  <si>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</si>
  <si>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</si>
  <si>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</si>
  <si>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</si>
  <si>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</si>
  <si>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</si>
  <si>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</si>
  <si>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</si>
  <si>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</si>
  <si>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</si>
  <si>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</si>
  <si>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</si>
  <si>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</si>
  <si>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</si>
  <si>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</si>
  <si>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</si>
  <si>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</si>
  <si>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</si>
  <si>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</si>
  <si>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</si>
  <si>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</si>
  <si>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</si>
  <si>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</si>
  <si>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</si>
  <si>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</si>
  <si>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</si>
  <si>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</si>
  <si>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</si>
  <si>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</si>
  <si>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</si>
  <si>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</si>
  <si>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</si>
  <si>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</si>
  <si>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</si>
  <si>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</si>
  <si>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</si>
  <si>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</si>
  <si>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</si>
  <si>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</si>
  <si>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</si>
  <si>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</si>
  <si>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</si>
  <si>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</si>
  <si>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</si>
  <si>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</si>
  <si>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</si>
  <si>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</si>
  <si>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</si>
  <si>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</si>
  <si>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</si>
  <si>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</si>
  <si>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</si>
  <si>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</si>
  <si>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</si>
  <si>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</si>
  <si>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</si>
  <si>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</si>
  <si>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</si>
  <si>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</si>
  <si>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</si>
  <si>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</si>
  <si>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</si>
  <si>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</si>
  <si>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</si>
  <si>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</si>
  <si>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</si>
  <si>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</si>
  <si>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</si>
  <si>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</si>
  <si>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</si>
  <si>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</si>
  <si>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</si>
  <si>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</si>
  <si>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</si>
  <si>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</si>
  <si>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</si>
  <si>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</si>
  <si>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</si>
  <si>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</si>
  <si>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</si>
  <si>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</si>
  <si>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</si>
  <si>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</si>
  <si>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</si>
  <si>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</si>
  <si>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</si>
  <si>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</si>
  <si>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</si>
  <si>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</si>
  <si>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</si>
  <si>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</si>
  <si>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</si>
  <si>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</si>
  <si>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</si>
  <si>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</si>
  <si>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</si>
  <si>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</si>
  <si>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</si>
  <si>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</si>
  <si>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</si>
  <si>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</si>
  <si>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</si>
  <si>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</si>
  <si>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</si>
  <si>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</si>
  <si>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</si>
  <si>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</si>
  <si>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</si>
  <si>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</si>
  <si>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</si>
  <si>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</si>
  <si>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</si>
  <si>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</si>
  <si>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</si>
  <si>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</si>
  <si>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</si>
  <si>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</si>
  <si>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</si>
  <si>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</si>
  <si>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</si>
  <si>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</si>
  <si>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</si>
  <si>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</si>
  <si>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</si>
  <si>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</si>
  <si>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</si>
  <si>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</si>
  <si>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</si>
  <si>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</si>
  <si>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</si>
  <si>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</si>
  <si>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</si>
  <si>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</si>
  <si>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</si>
  <si>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</si>
  <si>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</si>
  <si>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</si>
  <si>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</si>
  <si>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</si>
  <si>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</si>
  <si>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</si>
  <si>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</si>
  <si>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</si>
  <si>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</si>
  <si>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</si>
  <si>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</si>
  <si>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</si>
  <si>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</si>
  <si>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</si>
  <si>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</si>
  <si>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</si>
  <si>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</si>
  <si>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</si>
  <si>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</si>
  <si>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</si>
  <si>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</si>
  <si>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</si>
  <si>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</si>
  <si>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</si>
  <si>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</si>
  <si>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</si>
  <si>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</si>
  <si>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</si>
  <si>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</si>
  <si>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</si>
  <si>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</si>
  <si>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</si>
  <si>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</si>
  <si>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</si>
  <si>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</si>
  <si>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</si>
  <si>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</si>
  <si>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</si>
  <si>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</si>
  <si>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</si>
  <si>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</si>
  <si>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</si>
  <si>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</si>
  <si>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</si>
  <si>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</si>
  <si>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</si>
  <si>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</si>
  <si>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</si>
  <si>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</si>
  <si>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</si>
  <si>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</si>
  <si>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</si>
  <si>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</si>
  <si>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</si>
  <si>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</si>
  <si>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</si>
  <si>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</si>
  <si>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</si>
  <si>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</si>
  <si>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</si>
  <si>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</si>
  <si>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</si>
  <si>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</si>
  <si>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</si>
  <si>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</si>
  <si>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</si>
  <si>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</si>
  <si>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</si>
  <si>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</si>
  <si>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</si>
  <si>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</si>
  <si>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</si>
  <si>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</si>
  <si>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</si>
  <si>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</si>
  <si>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</si>
  <si>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</si>
  <si>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</si>
  <si>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</si>
  <si>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</si>
  <si>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</si>
  <si>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</si>
  <si>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</si>
  <si>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</si>
  <si>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</si>
  <si>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</si>
  <si>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</si>
  <si>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</si>
  <si>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</si>
  <si>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</si>
  <si>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</si>
  <si>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</si>
  <si>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</si>
  <si>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</si>
  <si>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</si>
  <si>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</si>
  <si>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</si>
  <si>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</si>
  <si>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</si>
  <si>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</si>
  <si>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</si>
  <si>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</si>
  <si>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</si>
  <si>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</si>
  <si>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</si>
  <si>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</si>
  <si>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</si>
  <si>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</si>
  <si>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</si>
  <si>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</si>
  <si>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</si>
  <si>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</si>
  <si>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</si>
  <si>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</si>
  <si>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</si>
  <si>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</si>
  <si>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</si>
  <si>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</si>
  <si>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</si>
  <si>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</si>
  <si>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</si>
  <si>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</si>
  <si>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</si>
  <si>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</si>
  <si>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</si>
  <si>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</si>
  <si>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</si>
  <si>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</si>
  <si>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</si>
  <si>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</si>
  <si>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</si>
  <si>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</si>
  <si>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</si>
  <si>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</si>
  <si>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</si>
  <si>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</si>
  <si>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</si>
  <si>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</si>
  <si>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</si>
  <si>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</si>
  <si>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</si>
  <si>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</si>
  <si>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</si>
  <si>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</si>
  <si>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</si>
  <si>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</si>
  <si>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</si>
  <si>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</si>
  <si>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</si>
  <si>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</si>
  <si>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</si>
  <si>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</si>
  <si>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</si>
  <si>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</si>
  <si>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</si>
  <si>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</si>
  <si>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</si>
  <si>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</si>
  <si>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</si>
  <si>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</si>
  <si>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</si>
  <si>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</si>
  <si>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</si>
  <si>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</si>
  <si>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</si>
  <si>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</si>
  <si>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</si>
  <si>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</si>
  <si>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</si>
  <si>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</si>
  <si>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</si>
  <si>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</si>
  <si>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</si>
  <si>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</si>
  <si>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</si>
  <si>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</si>
  <si>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</si>
  <si>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</si>
  <si>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</si>
  <si>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</si>
  <si>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</si>
  <si>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</si>
  <si>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</si>
  <si>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</si>
  <si>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</si>
  <si>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</si>
  <si>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</si>
  <si>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</si>
  <si>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</si>
  <si>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</si>
  <si>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</si>
  <si>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</si>
  <si>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</si>
  <si>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</si>
  <si>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</si>
  <si>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</si>
  <si>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</si>
  <si>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</si>
  <si>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</si>
  <si>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</si>
  <si>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</si>
  <si>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</si>
  <si>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</si>
  <si>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</si>
  <si>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</si>
  <si>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</si>
  <si>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</si>
  <si>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</si>
  <si>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</si>
  <si>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</si>
  <si>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</si>
  <si>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</si>
  <si>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</si>
  <si>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</si>
  <si>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</si>
  <si>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</si>
  <si>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</si>
  <si>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</si>
  <si>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</si>
  <si>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</si>
  <si>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</si>
  <si>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</si>
  <si>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</si>
  <si>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</si>
  <si>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</si>
  <si>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</si>
  <si>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</si>
  <si>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</si>
  <si>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</si>
  <si>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</si>
  <si>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</si>
  <si>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</si>
  <si>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</si>
  <si>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</si>
  <si>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</si>
  <si>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</si>
  <si>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</si>
  <si>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</si>
  <si>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</si>
  <si>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</si>
  <si>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</si>
  <si>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</si>
  <si>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</si>
  <si>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</si>
  <si>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</si>
  <si>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</si>
  <si>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</si>
  <si>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</si>
  <si>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</si>
  <si>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</si>
  <si>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</si>
  <si>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</si>
  <si>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</si>
  <si>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</si>
  <si>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</si>
  <si>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</si>
  <si>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</si>
  <si>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</si>
  <si>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</si>
  <si>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</si>
  <si>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</si>
  <si>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</si>
  <si>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</si>
  <si>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</si>
  <si>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</si>
  <si>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</si>
  <si>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</si>
  <si>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</si>
  <si>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</si>
  <si>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</si>
  <si>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</si>
  <si>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</si>
  <si>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</si>
  <si>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</si>
  <si>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</si>
  <si>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</si>
  <si>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</si>
  <si>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</si>
  <si>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</si>
  <si>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</si>
  <si>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</si>
  <si>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</si>
  <si>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</si>
  <si>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</si>
  <si>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</si>
  <si>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</si>
  <si>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</si>
  <si>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</si>
  <si>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</si>
  <si>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</si>
  <si>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</si>
  <si>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</si>
  <si>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</si>
  <si>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</si>
  <si>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</si>
  <si>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</si>
  <si>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</si>
  <si>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</si>
  <si>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</si>
  <si>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</si>
  <si>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</si>
  <si>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</si>
  <si>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</si>
  <si>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</si>
  <si>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</si>
  <si>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</si>
  <si>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</si>
  <si>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</si>
  <si>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</si>
  <si>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</si>
  <si>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</si>
  <si>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</si>
  <si>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</si>
  <si>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</si>
  <si>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</si>
  <si>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</si>
  <si>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</si>
  <si>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</si>
  <si>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</si>
  <si>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</si>
  <si>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</si>
  <si>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</si>
  <si>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</si>
  <si>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</si>
  <si>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</si>
  <si>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</si>
  <si>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</si>
  <si>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</si>
  <si>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</si>
  <si>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</si>
  <si>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</si>
  <si>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</si>
  <si>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</si>
  <si>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</si>
  <si>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</si>
  <si>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</si>
  <si>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</si>
  <si>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</si>
  <si>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</si>
  <si>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</si>
  <si>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</si>
  <si>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</si>
  <si>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</si>
  <si>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</si>
  <si>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</si>
  <si>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</si>
  <si>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</si>
  <si>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</si>
  <si>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</si>
  <si>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</si>
  <si>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</si>
  <si>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</si>
  <si>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</si>
  <si>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</si>
  <si>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</si>
  <si>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</si>
  <si>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</si>
  <si>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</si>
  <si>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</si>
  <si>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</si>
  <si>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</si>
  <si>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</si>
  <si>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</si>
  <si>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</si>
  <si>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</si>
  <si>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</si>
  <si>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</si>
  <si>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</si>
  <si>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</si>
  <si>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</si>
  <si>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</si>
  <si>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</si>
  <si>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</si>
  <si>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</si>
  <si>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</si>
  <si>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</si>
  <si>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</si>
  <si>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</si>
  <si>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</si>
  <si>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</si>
  <si>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</si>
  <si>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</si>
  <si>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</si>
  <si>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</si>
  <si>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</si>
  <si>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</si>
  <si>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</si>
  <si>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</si>
  <si>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</si>
  <si>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</si>
  <si>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</si>
  <si>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</si>
  <si>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</si>
  <si>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</si>
  <si>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</si>
  <si>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</si>
  <si>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</si>
  <si>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</si>
  <si>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</si>
  <si>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</si>
  <si>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</si>
  <si>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</si>
  <si>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</si>
  <si>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</si>
  <si>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</si>
  <si>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</si>
  <si>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</si>
  <si>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</si>
  <si>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</si>
  <si>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</si>
  <si>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</si>
  <si>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</si>
  <si>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</si>
  <si>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</si>
  <si>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</si>
  <si>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</si>
  <si>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</si>
  <si>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</si>
  <si>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</si>
  <si>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</si>
  <si>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</si>
  <si>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</si>
  <si>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</si>
  <si>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</si>
  <si>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</si>
  <si>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</si>
  <si>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</si>
  <si>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</si>
  <si>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</si>
  <si>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</si>
  <si>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</si>
  <si>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</si>
  <si>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</si>
  <si>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</si>
  <si>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</si>
  <si>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</si>
  <si>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</si>
  <si>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</si>
  <si>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</si>
  <si>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</si>
  <si>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</si>
  <si>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</si>
  <si>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</si>
  <si>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</si>
  <si>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</si>
  <si>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</si>
  <si>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</si>
  <si>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</si>
  <si>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</si>
  <si>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</si>
  <si>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</si>
  <si>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</si>
  <si>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</si>
  <si>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</si>
  <si>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</si>
  <si>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</si>
  <si>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</si>
  <si>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</si>
  <si>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</si>
  <si>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</si>
  <si>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</si>
  <si>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</si>
  <si>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</si>
  <si>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</si>
  <si>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</si>
  <si>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</si>
  <si>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</si>
  <si>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</si>
  <si>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</si>
  <si>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</si>
  <si>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</si>
  <si>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</si>
  <si>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</si>
  <si>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</si>
  <si>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</si>
  <si>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</si>
  <si>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</si>
  <si>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</si>
  <si>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</si>
  <si>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</si>
  <si>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</si>
  <si>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</si>
  <si>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</si>
  <si>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</si>
  <si>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</si>
  <si>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</si>
  <si>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</si>
  <si>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</si>
  <si>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</si>
  <si>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</si>
  <si>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</si>
  <si>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</si>
  <si>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</si>
  <si>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</si>
  <si>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</si>
  <si>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</si>
  <si>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</si>
  <si>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</si>
  <si>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</si>
  <si>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</si>
  <si>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</si>
  <si>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</si>
  <si>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</si>
  <si>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</si>
  <si>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</si>
  <si>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</si>
  <si>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</si>
  <si>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</si>
  <si>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</si>
  <si>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</si>
  <si>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</si>
  <si>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</si>
  <si>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</si>
  <si>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</si>
  <si>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</si>
  <si>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</si>
  <si>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</si>
  <si>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</si>
  <si>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</si>
  <si>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</si>
  <si>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</si>
  <si>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</si>
  <si>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</si>
  <si>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</si>
  <si>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</si>
  <si>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</si>
  <si>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</si>
  <si>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</si>
  <si>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</si>
  <si>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</si>
  <si>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</si>
  <si>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</si>
  <si>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</si>
  <si>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</si>
  <si>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</si>
  <si>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</si>
  <si>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</si>
  <si>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</si>
  <si>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</si>
  <si>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</si>
  <si>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</si>
  <si>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</si>
  <si>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</si>
  <si>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</si>
  <si>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</si>
  <si>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</si>
  <si>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</si>
  <si>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</si>
  <si>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</si>
  <si>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</si>
  <si>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</si>
  <si>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</si>
  <si>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</si>
  <si>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</si>
  <si>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</si>
  <si>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</si>
  <si>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</si>
  <si>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</si>
  <si>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</si>
  <si>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</si>
  <si>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</si>
  <si>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</si>
  <si>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</si>
  <si>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</si>
  <si>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</si>
  <si>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</si>
  <si>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</si>
  <si>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</si>
  <si>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</si>
  <si>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</si>
  <si>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</si>
  <si>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</si>
  <si>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</si>
  <si>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</si>
  <si>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</si>
  <si>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</si>
  <si>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</si>
  <si>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</si>
  <si>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</si>
  <si>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</si>
  <si>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</si>
  <si>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</si>
  <si>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</si>
  <si>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</si>
  <si>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</si>
  <si>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</si>
  <si>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</si>
  <si>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</si>
  <si>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</si>
  <si>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</si>
  <si>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</si>
  <si>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</si>
  <si>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</si>
  <si>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</si>
  <si>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</si>
  <si>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</si>
  <si>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</si>
  <si>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</si>
  <si>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</si>
  <si>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</si>
  <si>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</si>
  <si>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</si>
  <si>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</si>
  <si>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</si>
  <si>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</si>
  <si>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</si>
  <si>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</si>
  <si>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</si>
  <si>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</si>
  <si>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</si>
  <si>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</si>
  <si>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</si>
  <si>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</si>
  <si>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</si>
  <si>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</si>
  <si>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</si>
  <si>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</si>
  <si>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</si>
  <si>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</si>
  <si>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</si>
  <si>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</si>
  <si>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</si>
  <si>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</si>
  <si>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</si>
  <si>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</si>
  <si>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</si>
  <si>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</si>
  <si>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</si>
  <si>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</si>
  <si>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</si>
  <si>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</si>
  <si>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</si>
  <si>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</si>
  <si>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</si>
  <si>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</si>
  <si>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</si>
  <si>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</si>
  <si>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</si>
  <si>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</si>
  <si>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</si>
  <si>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</si>
  <si>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</si>
  <si>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</si>
  <si>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</si>
  <si>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</si>
  <si>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</si>
  <si>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</si>
  <si>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</si>
  <si>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</si>
  <si>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</si>
  <si>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</si>
  <si>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</si>
  <si>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</si>
  <si>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</si>
  <si>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</si>
  <si>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</si>
  <si>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</si>
  <si>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</si>
  <si>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</si>
  <si>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</si>
  <si>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</si>
  <si>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</si>
  <si>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</si>
  <si>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</si>
  <si>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</si>
  <si>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</si>
  <si>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</si>
  <si>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</si>
  <si>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</si>
  <si>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</si>
  <si>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</si>
  <si>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</si>
  <si>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</si>
  <si>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</si>
  <si>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</si>
  <si>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</si>
  <si>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</si>
  <si>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</si>
  <si>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</si>
  <si>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</si>
  <si>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</si>
  <si>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</si>
  <si>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</si>
  <si>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</si>
  <si>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</si>
  <si>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</si>
  <si>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</si>
  <si>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</si>
  <si>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</si>
  <si>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</si>
  <si>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</si>
  <si>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</si>
  <si>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</si>
  <si>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</si>
  <si>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</si>
  <si>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</si>
  <si>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</si>
  <si>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</si>
  <si>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</si>
  <si>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</si>
  <si>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</si>
  <si>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</si>
  <si>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</si>
  <si>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</si>
  <si>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</si>
  <si>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</si>
  <si>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</si>
  <si>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</si>
  <si>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</si>
  <si>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</si>
  <si>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</si>
  <si>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</si>
  <si>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</si>
  <si>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</si>
  <si>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</si>
  <si>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</si>
  <si>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</si>
  <si>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</si>
  <si>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</si>
  <si>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</si>
  <si>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</si>
  <si>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</si>
  <si>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</si>
  <si>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</si>
  <si>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</si>
  <si>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</si>
  <si>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</si>
  <si>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</si>
  <si>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</si>
  <si>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</si>
  <si>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</si>
  <si>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</si>
  <si>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</si>
  <si>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</si>
  <si>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</si>
  <si>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</si>
  <si>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</si>
  <si>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</si>
  <si>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</si>
  <si>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</si>
  <si>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</si>
  <si>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</si>
  <si>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</si>
  <si>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</si>
  <si>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</si>
  <si>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</si>
  <si>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</si>
  <si>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</si>
  <si>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</si>
  <si>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</si>
  <si>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</si>
  <si>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</si>
  <si>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</si>
  <si>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</si>
  <si>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</si>
  <si>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</si>
  <si>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</si>
  <si>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</si>
  <si>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</si>
  <si>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</si>
  <si>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</si>
  <si>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</si>
  <si>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</si>
  <si>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</si>
  <si>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</si>
  <si>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</si>
  <si>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</si>
  <si>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</si>
  <si>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</si>
  <si>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</si>
  <si>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</si>
  <si>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</si>
  <si>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</si>
  <si>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</si>
  <si>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</si>
  <si>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</si>
  <si>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</si>
  <si>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</si>
  <si>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</si>
  <si>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</si>
  <si>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</si>
  <si>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</si>
  <si>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</si>
  <si>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</si>
  <si>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</si>
  <si>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</si>
  <si>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</si>
  <si>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</si>
  <si>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</si>
  <si>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</si>
  <si>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</si>
  <si>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</si>
  <si>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</si>
  <si>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</si>
  <si>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</si>
  <si>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</si>
  <si>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</si>
  <si>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</si>
  <si>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</si>
  <si>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</si>
  <si>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</si>
  <si>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</si>
  <si>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</si>
  <si>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</si>
  <si>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</si>
  <si>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</si>
  <si>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</si>
  <si>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</si>
  <si>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</si>
  <si>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</si>
  <si>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</si>
  <si>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</si>
  <si>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</si>
  <si>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</si>
  <si>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</si>
  <si>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</si>
  <si>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</si>
  <si>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</si>
  <si>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</si>
  <si>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</si>
  <si>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</si>
  <si>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</si>
  <si>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</si>
  <si>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</si>
  <si>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</si>
  <si>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</si>
  <si>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</si>
  <si>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</si>
  <si>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</si>
  <si>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</si>
  <si>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</si>
  <si>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</si>
  <si>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</si>
  <si>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</si>
  <si>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</si>
  <si>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</si>
  <si>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</si>
  <si>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</si>
  <si>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</si>
  <si>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</si>
  <si>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</si>
  <si>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</si>
  <si>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</si>
  <si>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</si>
  <si>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</si>
  <si>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</si>
  <si>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</si>
  <si>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</si>
  <si>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</si>
  <si>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</si>
  <si>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</si>
  <si>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</si>
  <si>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</si>
  <si>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</si>
  <si>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</si>
  <si>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</si>
  <si>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</si>
  <si>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</si>
  <si>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</si>
  <si>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</si>
  <si>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</si>
  <si>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</si>
  <si>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</si>
  <si>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</si>
  <si>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</si>
  <si>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</si>
  <si>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</si>
  <si>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</si>
  <si>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</si>
  <si>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</si>
  <si>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</si>
  <si>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</si>
  <si>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</si>
  <si>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</si>
  <si>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</si>
  <si>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</si>
  <si>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</si>
  <si>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</si>
  <si>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</si>
  <si>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</si>
  <si>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</si>
  <si>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</si>
  <si>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</si>
  <si>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</si>
  <si>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</si>
  <si>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</si>
  <si>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</si>
  <si>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</si>
  <si>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</si>
  <si>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</si>
  <si>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</si>
  <si>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</si>
  <si>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</si>
  <si>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</si>
  <si>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</si>
  <si>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</si>
  <si>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</si>
  <si>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</si>
  <si>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</si>
  <si>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</si>
  <si>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</si>
  <si>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</si>
  <si>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</si>
  <si>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</si>
  <si>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</si>
  <si>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</si>
  <si>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</si>
  <si>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</si>
  <si>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</si>
  <si>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</si>
  <si>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</si>
  <si>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</si>
  <si>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</si>
  <si>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</si>
  <si>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</si>
  <si>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</si>
  <si>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</si>
  <si>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</si>
  <si>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</si>
  <si>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</si>
  <si>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</si>
  <si>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</si>
  <si>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</si>
  <si>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</si>
  <si>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</si>
  <si>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</si>
  <si>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</si>
  <si>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</si>
  <si>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</si>
  <si>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</si>
  <si>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</si>
  <si>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</si>
  <si>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</si>
  <si>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</si>
  <si>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</si>
  <si>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</si>
  <si>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</si>
  <si>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</si>
  <si>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</si>
  <si>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</si>
  <si>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</si>
  <si>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</si>
  <si>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</si>
  <si>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</si>
  <si>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</si>
  <si>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</si>
  <si>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</si>
  <si>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</si>
  <si>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</si>
  <si>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</si>
  <si>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</si>
  <si>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</si>
  <si>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</si>
  <si>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</si>
  <si>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</si>
  <si>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</si>
  <si>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</si>
  <si>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</si>
  <si>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</si>
  <si>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</si>
  <si>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</si>
  <si>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</si>
  <si>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</si>
  <si>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</si>
  <si>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</si>
  <si>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</si>
  <si>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</si>
  <si>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</si>
  <si>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</si>
  <si>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</si>
  <si>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</si>
  <si>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</si>
  <si>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</si>
  <si>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</si>
  <si>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</si>
  <si>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</si>
  <si>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</si>
  <si>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</si>
  <si>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</si>
  <si>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</si>
  <si>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</si>
  <si>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</si>
  <si>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</si>
  <si>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</si>
  <si>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</si>
  <si>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</si>
  <si>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</si>
  <si>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</si>
  <si>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</si>
  <si>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</si>
  <si>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</si>
  <si>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</si>
  <si>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</si>
  <si>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</si>
  <si>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</si>
  <si>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</si>
  <si>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</si>
  <si>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</si>
  <si>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</si>
  <si>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</si>
  <si>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</si>
  <si>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</si>
  <si>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</si>
  <si>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</si>
  <si>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</si>
  <si>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</si>
  <si>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</si>
  <si>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</si>
  <si>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</si>
  <si>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</si>
  <si>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</si>
  <si>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</si>
  <si>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</si>
  <si>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</si>
  <si>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</si>
  <si>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</si>
  <si>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</si>
  <si>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</si>
  <si>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</si>
  <si>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</si>
  <si>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</si>
  <si>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</si>
  <si>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</si>
  <si>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</si>
  <si>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</si>
  <si>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</si>
  <si>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</si>
  <si>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</si>
  <si>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</si>
  <si>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</si>
  <si>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</si>
  <si>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</si>
  <si>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</si>
  <si>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</si>
  <si>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</si>
  <si>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</si>
  <si>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</si>
  <si>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</si>
  <si>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</si>
  <si>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</si>
  <si>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</si>
  <si>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</si>
  <si>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</si>
  <si>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</si>
  <si>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</si>
  <si>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</si>
  <si>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</si>
  <si>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</si>
  <si>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</si>
  <si>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</si>
  <si>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</si>
  <si>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</si>
  <si>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</si>
  <si>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</si>
  <si>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</si>
  <si>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</si>
  <si>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</si>
  <si>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</si>
  <si>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</si>
  <si>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</si>
  <si>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</si>
  <si>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</si>
  <si>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</si>
  <si>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</si>
  <si>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</si>
  <si>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</si>
  <si>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</si>
  <si>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</si>
  <si>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</si>
  <si>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</si>
  <si>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</si>
  <si>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</si>
  <si>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</si>
  <si>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</si>
  <si>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</si>
  <si>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</si>
  <si>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</si>
  <si>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</si>
  <si>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</si>
  <si>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</si>
  <si>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</si>
  <si>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</si>
  <si>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</si>
  <si>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</si>
  <si>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</si>
  <si>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</si>
  <si>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</si>
  <si>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</si>
  <si>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</si>
  <si>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</si>
  <si>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</si>
  <si>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</si>
  <si>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</si>
  <si>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</si>
  <si>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</si>
  <si>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</si>
  <si>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</si>
  <si>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</si>
  <si>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</si>
  <si>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</si>
  <si>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</si>
  <si>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</si>
  <si>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</si>
  <si>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</si>
  <si>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</si>
  <si>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</si>
  <si>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</si>
  <si>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</si>
  <si>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</si>
  <si>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</si>
  <si>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</si>
  <si>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</si>
  <si>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</si>
  <si>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</si>
  <si>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</si>
  <si>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</si>
  <si>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</si>
  <si>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</si>
  <si>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</si>
  <si>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</si>
  <si>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</si>
  <si>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</si>
  <si>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</si>
  <si>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</si>
  <si>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</si>
  <si>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</si>
  <si>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</si>
  <si>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</si>
  <si>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</si>
  <si>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</si>
  <si>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</si>
  <si>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</si>
  <si>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</si>
  <si>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</si>
  <si>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</si>
  <si>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</si>
  <si>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</si>
  <si>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</si>
  <si>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</si>
  <si>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</si>
  <si>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</si>
  <si>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</si>
  <si>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</si>
  <si>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</si>
  <si>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</si>
  <si>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</si>
  <si>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</si>
  <si>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</si>
  <si>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</si>
  <si>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</si>
  <si>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</si>
  <si>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</si>
  <si>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</si>
  <si>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</si>
  <si>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</si>
  <si>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</si>
  <si>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</si>
  <si>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</si>
  <si>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</si>
  <si>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</si>
  <si>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</si>
  <si>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</si>
  <si>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</si>
  <si>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</si>
  <si>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</si>
  <si>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</si>
  <si>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</si>
  <si>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</si>
  <si>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</si>
  <si>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</si>
  <si>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</si>
  <si>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</si>
  <si>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</si>
  <si>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</si>
  <si>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</si>
  <si>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</si>
  <si>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</si>
  <si>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</si>
  <si>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</si>
  <si>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</si>
  <si>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</si>
  <si>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</si>
  <si>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</si>
  <si>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</si>
  <si>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</si>
  <si>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</si>
  <si>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</si>
  <si>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</si>
  <si>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</si>
  <si>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</si>
  <si>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</si>
  <si>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</si>
  <si>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</si>
  <si>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</si>
  <si>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</si>
  <si>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</si>
  <si>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</si>
  <si>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</si>
  <si>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</si>
  <si>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</si>
  <si>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</si>
  <si>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</si>
  <si>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</si>
  <si>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</si>
  <si>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</si>
  <si>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</si>
  <si>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</si>
  <si>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</si>
  <si>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</si>
  <si>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</si>
  <si>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</si>
  <si>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</si>
  <si>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</si>
  <si>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</si>
  <si>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</si>
  <si>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</si>
  <si>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</si>
  <si>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</si>
  <si>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</si>
  <si>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</si>
  <si>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</si>
  <si>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</si>
  <si>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</si>
  <si>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</si>
  <si>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</si>
  <si>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</si>
  <si>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</si>
  <si>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</si>
  <si>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</si>
  <si>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</si>
  <si>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</si>
  <si>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</si>
  <si>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</si>
  <si>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</si>
  <si>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</si>
  <si>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</si>
  <si>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</si>
  <si>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</si>
  <si>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</si>
  <si>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</si>
  <si>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</si>
  <si>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</si>
  <si>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</si>
  <si>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</si>
  <si>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</si>
  <si>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</si>
  <si>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</si>
  <si>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</si>
  <si>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</si>
  <si>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</si>
  <si>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</si>
  <si>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</si>
  <si>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</si>
  <si>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</si>
  <si>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</si>
  <si>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</si>
  <si>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</si>
  <si>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</si>
  <si>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</si>
  <si>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</si>
  <si>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</si>
  <si>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</si>
  <si>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</si>
  <si>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</si>
  <si>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</si>
  <si>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</si>
  <si>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</si>
  <si>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</si>
  <si>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</si>
  <si>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</si>
  <si>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</si>
  <si>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</si>
  <si>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</si>
  <si>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</si>
  <si>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</si>
  <si>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</si>
  <si>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</si>
  <si>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</si>
  <si>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</si>
  <si>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</si>
  <si>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</si>
  <si>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</si>
  <si>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</si>
  <si>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</si>
  <si>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</si>
  <si>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</si>
  <si>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</si>
  <si>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</si>
  <si>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</si>
  <si>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</si>
  <si>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</si>
  <si>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</si>
  <si>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</si>
  <si>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</si>
  <si>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</si>
  <si>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</si>
  <si>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</si>
  <si>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</si>
  <si>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</si>
  <si>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</si>
  <si>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</si>
  <si>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</si>
  <si>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</si>
  <si>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</si>
  <si>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</si>
  <si>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</si>
  <si>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</si>
  <si>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</si>
  <si>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</si>
  <si>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</si>
  <si>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</si>
  <si>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</si>
  <si>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</si>
  <si>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</si>
  <si>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</si>
  <si>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</si>
  <si>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</si>
  <si>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</si>
  <si>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</si>
  <si>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</si>
  <si>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</si>
  <si>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</si>
  <si>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</si>
  <si>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</si>
  <si>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</si>
  <si>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</si>
  <si>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</si>
  <si>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</si>
  <si>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</si>
  <si>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</si>
  <si>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</si>
  <si>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</si>
  <si>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</si>
  <si>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</si>
  <si>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</si>
  <si>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</si>
  <si>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</si>
  <si>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</si>
  <si>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</si>
  <si>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</si>
  <si>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</si>
  <si>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</si>
  <si>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</si>
  <si>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</si>
  <si>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</si>
  <si>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</si>
  <si>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</si>
  <si>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</si>
  <si>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</si>
  <si>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</si>
  <si>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</si>
  <si>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</si>
  <si>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</si>
  <si>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</si>
  <si>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</si>
  <si>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</si>
  <si>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</si>
  <si>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</si>
  <si>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</si>
  <si>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</si>
  <si>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</si>
  <si>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</si>
  <si>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</si>
  <si>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</si>
  <si>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</si>
  <si>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</si>
  <si>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</si>
  <si>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</si>
  <si>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</si>
  <si>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</si>
  <si>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</si>
  <si>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</si>
  <si>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</si>
  <si>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</si>
  <si>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</si>
  <si>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</si>
  <si>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</si>
  <si>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</si>
  <si>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</si>
  <si>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</si>
  <si>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</si>
  <si>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</si>
  <si>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</si>
  <si>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</si>
  <si>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</si>
  <si>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</si>
  <si>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</si>
  <si>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</si>
  <si>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</si>
  <si>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</si>
  <si>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</si>
  <si>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</si>
  <si>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</si>
  <si>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</si>
  <si>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</si>
  <si>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</si>
  <si>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</si>
  <si>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</si>
  <si>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</si>
  <si>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</si>
  <si>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</si>
  <si>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</si>
  <si>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</si>
  <si>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</si>
  <si>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</si>
  <si>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</si>
  <si>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</si>
  <si>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</si>
  <si>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</si>
  <si>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</si>
  <si>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</si>
  <si>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</si>
  <si>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</si>
  <si>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</si>
  <si>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</si>
  <si>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</si>
  <si>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</si>
  <si>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</si>
  <si>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</si>
  <si>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</si>
  <si>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</si>
  <si>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</si>
  <si>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</si>
  <si>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</si>
  <si>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</si>
  <si>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</si>
  <si>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</si>
  <si>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</si>
  <si>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</si>
  <si>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</si>
  <si>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</si>
  <si>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</si>
  <si>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</si>
  <si>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</si>
  <si>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</si>
  <si>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</si>
  <si>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</si>
  <si>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</si>
  <si>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</si>
  <si>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</si>
  <si>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</si>
  <si>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</si>
  <si>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</si>
  <si>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</si>
  <si>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</si>
  <si>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</si>
  <si>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</si>
  <si>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</si>
  <si>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</si>
  <si>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</si>
  <si>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</si>
  <si>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</si>
  <si>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</si>
  <si>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</si>
  <si>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</si>
  <si>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</si>
  <si>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</si>
  <si>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</si>
  <si>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</si>
  <si>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</si>
  <si>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</si>
  <si>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</si>
  <si>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</si>
  <si>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</si>
  <si>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</si>
  <si>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</si>
  <si>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</si>
  <si>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</si>
  <si>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</si>
  <si>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</si>
  <si>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</si>
  <si>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</si>
  <si>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</si>
  <si>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</si>
  <si>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</si>
  <si>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</si>
  <si>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</si>
  <si>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</si>
  <si>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</si>
  <si>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</si>
  <si>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</si>
  <si>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</si>
  <si>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</si>
  <si>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</si>
  <si>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</si>
  <si>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</si>
  <si>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</si>
  <si>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</si>
  <si>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</si>
  <si>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</si>
  <si>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</si>
  <si>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</si>
  <si>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</si>
  <si>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</si>
  <si>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</si>
  <si>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</si>
  <si>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</si>
  <si>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</si>
  <si>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</si>
  <si>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</si>
  <si>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</si>
  <si>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</si>
  <si>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</si>
  <si>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</si>
  <si>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</si>
  <si>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</si>
  <si>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</si>
  <si>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</si>
  <si>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</si>
  <si>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</si>
  <si>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</si>
  <si>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</si>
  <si>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</si>
  <si>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</si>
  <si>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</si>
  <si>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</si>
  <si>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</si>
  <si>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</si>
  <si>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</si>
  <si>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</si>
  <si>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</si>
  <si>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</si>
  <si>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</si>
  <si>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</si>
  <si>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</si>
  <si>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</si>
  <si>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</si>
  <si>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</si>
  <si>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</si>
  <si>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</si>
  <si>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</si>
  <si>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</si>
  <si>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</si>
  <si>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</si>
  <si>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</si>
  <si>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</si>
  <si>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</si>
  <si>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</si>
  <si>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</si>
  <si>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</si>
  <si>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</si>
  <si>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</si>
  <si>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</si>
  <si>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</si>
  <si>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</si>
  <si>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</si>
  <si>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</si>
  <si>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</si>
  <si>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</si>
  <si>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</si>
  <si>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</si>
  <si>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</si>
  <si>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</si>
  <si>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</si>
  <si>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</si>
  <si>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</si>
  <si>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</si>
  <si>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</si>
  <si>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</si>
  <si>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</si>
  <si>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</si>
  <si>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</si>
  <si>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</si>
  <si>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</si>
  <si>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</si>
  <si>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</si>
  <si>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</si>
  <si>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</si>
  <si>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</si>
  <si>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</si>
  <si>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</si>
  <si>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</si>
  <si>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</si>
  <si>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</si>
  <si>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</si>
  <si>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</si>
  <si>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</si>
  <si>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</si>
  <si>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</si>
  <si>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</si>
  <si>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</si>
  <si>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</si>
  <si>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</si>
  <si>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</si>
  <si>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</si>
  <si>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</si>
  <si>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</si>
  <si>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</si>
  <si>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</si>
  <si>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</si>
  <si>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</si>
  <si>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</si>
  <si>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</si>
  <si>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</si>
  <si>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</si>
  <si>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</si>
  <si>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</si>
  <si>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</si>
  <si>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</si>
  <si>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</si>
  <si>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</si>
  <si>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</si>
  <si>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</si>
  <si>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</si>
  <si>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</si>
  <si>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</si>
  <si>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</si>
  <si>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</si>
  <si>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</si>
  <si>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</si>
  <si>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</si>
  <si>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</si>
  <si>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</si>
  <si>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</si>
  <si>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</si>
  <si>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</si>
  <si>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</si>
  <si>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</si>
  <si>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</si>
  <si>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</si>
  <si>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</si>
  <si>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</si>
  <si>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</si>
  <si>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</si>
  <si>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</si>
  <si>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</si>
  <si>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</si>
  <si>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</si>
  <si>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</si>
  <si>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</si>
  <si>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</si>
  <si>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</si>
  <si>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</si>
  <si>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</si>
  <si>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</si>
  <si>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</si>
  <si>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</si>
  <si>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</si>
  <si>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</si>
  <si>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</si>
  <si>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</si>
  <si>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</si>
  <si>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</si>
  <si>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</si>
  <si>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</si>
  <si>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</si>
  <si>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</si>
  <si>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</si>
  <si>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</si>
  <si>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</si>
  <si>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</si>
  <si>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</si>
  <si>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</si>
  <si>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</si>
  <si>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</si>
  <si>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</si>
  <si>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</si>
  <si>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</si>
  <si>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</si>
  <si>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</si>
  <si>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</si>
  <si>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</si>
  <si>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</si>
  <si>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</si>
  <si>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</si>
  <si>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</si>
  <si>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</si>
  <si>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</si>
  <si>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</si>
  <si>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</si>
  <si>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</si>
  <si>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</si>
  <si>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</si>
  <si>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</si>
  <si>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</si>
  <si>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</si>
  <si>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</si>
  <si>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</si>
  <si>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</si>
  <si>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</si>
  <si>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</si>
  <si>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</si>
  <si>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</si>
  <si>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</si>
  <si>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</si>
  <si>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</si>
  <si>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</si>
  <si>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</si>
  <si>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</si>
  <si>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</si>
  <si>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</si>
  <si>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</si>
  <si>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</si>
  <si>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</si>
  <si>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</si>
  <si>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</si>
  <si>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</si>
  <si>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</si>
  <si>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</si>
  <si>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</si>
  <si>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</si>
  <si>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</si>
  <si>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</si>
  <si>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</si>
  <si>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</si>
  <si>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</si>
  <si>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</si>
  <si>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</si>
  <si>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</si>
  <si>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</si>
  <si>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</si>
  <si>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</si>
  <si>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</si>
  <si>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</si>
  <si>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</si>
  <si>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</si>
  <si>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</si>
  <si>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</si>
  <si>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</si>
  <si>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</si>
  <si>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</si>
  <si>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</si>
  <si>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</si>
  <si>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</si>
  <si>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</si>
  <si>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</si>
  <si>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</si>
  <si>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</si>
  <si>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</si>
  <si>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</si>
  <si>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</si>
  <si>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</si>
  <si>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</si>
  <si>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</si>
  <si>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</si>
  <si>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</si>
  <si>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</si>
  <si>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</si>
  <si>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</si>
  <si>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</si>
  <si>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</si>
  <si>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</si>
  <si>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</si>
  <si>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</si>
  <si>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</si>
  <si>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</si>
  <si>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</si>
  <si>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</si>
  <si>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</si>
  <si>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</si>
  <si>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</si>
  <si>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</si>
  <si>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</si>
  <si>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</si>
  <si>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</si>
  <si>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</si>
  <si>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</si>
  <si>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</si>
  <si>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</si>
  <si>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</si>
  <si>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</si>
  <si>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</si>
  <si>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</si>
  <si>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</si>
  <si>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</si>
  <si>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</si>
  <si>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</si>
  <si>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</si>
  <si>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</si>
  <si>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</si>
  <si>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</si>
  <si>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</si>
  <si>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</si>
  <si>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</si>
  <si>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</si>
  <si>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</si>
  <si>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</si>
  <si>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</si>
  <si>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</si>
  <si>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</si>
  <si>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</si>
  <si>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</si>
  <si>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</si>
  <si>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</si>
  <si>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</si>
  <si>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</si>
  <si>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</si>
  <si>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</si>
  <si>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</si>
  <si>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</si>
  <si>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</si>
  <si>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</si>
  <si>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</si>
  <si>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</si>
  <si>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</si>
  <si>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</si>
  <si>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</si>
  <si>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</si>
  <si>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</si>
  <si>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</si>
  <si>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</si>
  <si>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</si>
  <si>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</si>
  <si>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</si>
  <si>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</si>
  <si>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</si>
  <si>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</si>
  <si>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</si>
  <si>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</si>
  <si>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</si>
  <si>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</si>
  <si>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</si>
  <si>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</si>
  <si>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</si>
  <si>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</si>
  <si>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</si>
  <si>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</si>
  <si>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</si>
  <si>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</si>
  <si>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</si>
  <si>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</si>
  <si>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</si>
  <si>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</si>
  <si>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</si>
  <si>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</si>
  <si>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</si>
  <si>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</si>
  <si>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</si>
  <si>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</si>
  <si>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</si>
  <si>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</si>
  <si>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</si>
  <si>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</si>
  <si>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</si>
  <si>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</si>
  <si>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</si>
  <si>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</si>
  <si>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</si>
  <si>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</si>
  <si>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</si>
  <si>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</si>
  <si>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</si>
  <si>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</si>
  <si>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</si>
  <si>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</si>
  <si>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</si>
  <si>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</si>
  <si>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</si>
  <si>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</si>
  <si>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</si>
  <si>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</si>
  <si>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</si>
  <si>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</si>
  <si>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</si>
  <si>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</si>
  <si>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</si>
  <si>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</si>
  <si>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</si>
  <si>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</si>
  <si>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</si>
  <si>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</si>
  <si>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</si>
  <si>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</si>
  <si>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</si>
  <si>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</si>
  <si>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</si>
  <si>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</si>
  <si>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</si>
  <si>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</si>
  <si>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</si>
  <si>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</si>
  <si>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</si>
  <si>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</si>
  <si>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</si>
  <si>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</si>
  <si>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</si>
  <si>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</si>
  <si>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</si>
  <si>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</si>
  <si>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</si>
  <si>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</si>
  <si>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</si>
  <si>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</si>
  <si>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</si>
  <si>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</si>
  <si>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</si>
  <si>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</si>
  <si>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</si>
  <si>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</si>
  <si>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</si>
  <si>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</si>
  <si>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</si>
  <si>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</si>
  <si>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</si>
  <si>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</si>
  <si>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</si>
  <si>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</si>
  <si>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</si>
  <si>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</si>
  <si>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</si>
  <si>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</si>
  <si>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</si>
  <si>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</si>
  <si>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</si>
  <si>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</si>
  <si>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</si>
  <si>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</si>
  <si>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</si>
  <si>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</si>
  <si>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</si>
  <si>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</si>
  <si>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</si>
  <si>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</si>
  <si>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</si>
  <si>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</si>
  <si>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</si>
  <si>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</si>
  <si>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</si>
  <si>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</si>
  <si>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</si>
  <si>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</si>
  <si>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</si>
  <si>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</si>
  <si>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</si>
  <si>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</si>
  <si>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</si>
  <si>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</si>
  <si>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</si>
  <si>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</si>
  <si>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</si>
  <si>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</si>
  <si>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</si>
  <si>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</si>
  <si>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</si>
  <si>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</si>
  <si>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</si>
  <si>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</si>
  <si>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</si>
  <si>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</si>
  <si>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</si>
  <si>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</si>
  <si>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</si>
  <si>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</si>
  <si>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</si>
  <si>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</si>
  <si>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</si>
  <si>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</si>
  <si>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</si>
  <si>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</si>
  <si>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</si>
  <si>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</si>
  <si>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</si>
  <si>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</si>
  <si>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</si>
  <si>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</si>
  <si>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</si>
  <si>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</si>
  <si>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</si>
  <si>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</si>
  <si>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</si>
  <si>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</si>
  <si>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</si>
  <si>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</si>
  <si>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</si>
  <si>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</si>
  <si>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</si>
  <si>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</si>
  <si>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</si>
  <si>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</si>
  <si>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</si>
  <si>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</si>
  <si>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</si>
  <si>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</si>
  <si>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</si>
  <si>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</si>
  <si>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</si>
  <si>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</si>
  <si>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</si>
  <si>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</si>
  <si>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</si>
  <si>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</si>
  <si>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</si>
  <si>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</si>
  <si>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</si>
  <si>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</si>
  <si>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</si>
  <si>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</si>
  <si>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</si>
  <si>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</si>
  <si>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</si>
  <si>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</si>
  <si>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</si>
  <si>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</si>
  <si>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</si>
  <si>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</si>
  <si>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</si>
  <si>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</si>
  <si>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</si>
  <si>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</si>
  <si>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</si>
  <si>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</si>
  <si>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</si>
  <si>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</si>
  <si>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</si>
  <si>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</si>
  <si>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</si>
  <si>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</si>
  <si>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</si>
  <si>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</si>
  <si>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</si>
  <si>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</si>
  <si>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</si>
  <si>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</si>
  <si>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</si>
  <si>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</si>
  <si>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</si>
  <si>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</si>
  <si>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</si>
  <si>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</si>
  <si>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</si>
  <si>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</si>
  <si>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</si>
  <si>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</si>
  <si>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</si>
  <si>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</si>
  <si>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</si>
  <si>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</si>
  <si>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</si>
  <si>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</si>
  <si>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</si>
  <si>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</si>
  <si>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</si>
  <si>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</si>
  <si>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</si>
  <si>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</si>
  <si>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</si>
  <si>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</si>
  <si>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</si>
  <si>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</si>
  <si>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</si>
  <si>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</si>
  <si>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</si>
  <si>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</si>
  <si>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</si>
  <si>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</si>
  <si>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</si>
  <si>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</si>
  <si>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</si>
  <si>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</si>
  <si>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</si>
  <si>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</si>
  <si>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</si>
  <si>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</si>
  <si>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</si>
  <si>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</si>
  <si>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</si>
  <si>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</si>
  <si>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</si>
  <si>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</si>
  <si>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</si>
  <si>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</si>
  <si>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</si>
  <si>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</si>
  <si>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</si>
  <si>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</si>
  <si>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</si>
  <si>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</si>
  <si>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</si>
  <si>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</si>
  <si>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</si>
  <si>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</si>
  <si>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</si>
  <si>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</si>
  <si>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</si>
  <si>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</si>
  <si>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</si>
  <si>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</si>
  <si>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</si>
  <si>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</si>
  <si>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</si>
  <si>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</si>
  <si>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</si>
  <si>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</si>
  <si>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</si>
  <si>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</si>
  <si>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</si>
  <si>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</si>
  <si>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</si>
  <si>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</si>
  <si>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</si>
  <si>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</si>
  <si>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</si>
  <si>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</si>
  <si>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</si>
  <si>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</si>
  <si>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</si>
  <si>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</si>
  <si>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</si>
  <si>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</si>
  <si>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</si>
  <si>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</si>
  <si>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</si>
  <si>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</si>
  <si>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</si>
  <si>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</si>
  <si>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</si>
  <si>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</si>
  <si>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</si>
  <si>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</si>
  <si>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</si>
  <si>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</si>
  <si>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</si>
  <si>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</si>
  <si>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</si>
  <si>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</si>
  <si>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</si>
  <si>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</si>
  <si>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</si>
  <si>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</si>
  <si>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</si>
  <si>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</si>
  <si>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</si>
  <si>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</si>
  <si>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</si>
  <si>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</si>
  <si>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</si>
  <si>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</si>
  <si>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</si>
  <si>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</si>
  <si>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</si>
  <si>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</si>
  <si>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</si>
  <si>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</si>
  <si>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</si>
  <si>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</si>
  <si>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</si>
  <si>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</si>
  <si>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</si>
  <si>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</si>
  <si>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</si>
  <si>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</si>
  <si>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</si>
  <si>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</si>
  <si>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</si>
  <si>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</si>
  <si>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</si>
  <si>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</si>
  <si>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</si>
  <si>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</si>
  <si>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</si>
  <si>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</si>
  <si>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</si>
  <si>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</si>
  <si>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</si>
  <si>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</si>
  <si>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</si>
  <si>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</si>
  <si>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</si>
  <si>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</si>
  <si>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</si>
  <si>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</si>
  <si>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</si>
  <si>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</si>
  <si>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</si>
  <si>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</si>
  <si>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</si>
  <si>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</si>
  <si>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</si>
  <si>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</si>
  <si>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</si>
  <si>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</si>
  <si>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</si>
  <si>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</si>
  <si>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</si>
  <si>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</si>
  <si>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</si>
  <si>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</si>
  <si>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</si>
  <si>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</si>
  <si>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</si>
  <si>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</si>
  <si>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</si>
  <si>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</si>
  <si>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</si>
  <si>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</si>
  <si>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</si>
  <si>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</si>
  <si>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</si>
  <si>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</si>
  <si>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</si>
  <si>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</si>
  <si>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</si>
  <si>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</si>
  <si>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</si>
  <si>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</si>
  <si>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</si>
  <si>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</si>
  <si>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</si>
  <si>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</si>
  <si>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</si>
  <si>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</si>
  <si>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</si>
  <si>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</si>
  <si>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</si>
  <si>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</si>
  <si>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</si>
  <si>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</si>
  <si>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</si>
  <si>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</si>
  <si>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</si>
  <si>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</si>
  <si>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</si>
  <si>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</si>
  <si>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</si>
  <si>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</si>
  <si>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</si>
  <si>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</si>
  <si>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</si>
  <si>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</si>
  <si>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</si>
  <si>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</si>
  <si>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</si>
  <si>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</si>
  <si>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</si>
  <si>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</si>
  <si>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</si>
  <si>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</si>
  <si>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</si>
  <si>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</si>
  <si>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</si>
  <si>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</si>
  <si>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</si>
  <si>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</si>
  <si>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</si>
  <si>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</si>
  <si>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</si>
  <si>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</si>
  <si>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</si>
  <si>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</si>
  <si>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</si>
  <si>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</si>
  <si>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</si>
  <si>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</si>
  <si>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</si>
  <si>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</si>
  <si>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</si>
  <si>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</si>
  <si>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</si>
  <si>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</si>
  <si>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</si>
  <si>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</si>
  <si>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</si>
  <si>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</si>
  <si>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</si>
  <si>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</si>
  <si>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</si>
  <si>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</si>
  <si>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</si>
  <si>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</si>
  <si>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</si>
  <si>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</si>
  <si>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</si>
  <si>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</si>
  <si>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</si>
  <si>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</si>
  <si>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</si>
  <si>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</si>
  <si>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</si>
  <si>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</si>
  <si>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</si>
  <si>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</si>
  <si>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</si>
  <si>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</si>
  <si>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</si>
  <si>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</si>
  <si>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</si>
  <si>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</si>
  <si>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</si>
  <si>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</si>
  <si>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</si>
  <si>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</si>
  <si>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</si>
  <si>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</si>
  <si>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</si>
  <si>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</si>
  <si>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</si>
  <si>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</si>
  <si>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</si>
  <si>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</si>
  <si>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</si>
  <si>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</si>
  <si>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</si>
  <si>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</si>
  <si>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</si>
  <si>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</si>
  <si>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</si>
  <si>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</si>
  <si>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</si>
  <si>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</si>
  <si>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</si>
  <si>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</si>
  <si>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</si>
  <si>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</si>
  <si>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</si>
  <si>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</si>
  <si>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</si>
  <si>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</si>
  <si>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</si>
  <si>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</si>
  <si>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</si>
  <si>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</si>
  <si>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</si>
  <si>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</si>
  <si>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</si>
  <si>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</si>
  <si>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</si>
  <si>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</si>
  <si>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</si>
  <si>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</si>
  <si>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</si>
  <si>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</si>
  <si>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</si>
  <si>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</si>
  <si>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</si>
  <si>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</si>
  <si>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</si>
  <si>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</si>
  <si>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</si>
  <si>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</si>
  <si>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</si>
  <si>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</si>
  <si>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</si>
  <si>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</si>
  <si>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</si>
  <si>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</si>
  <si>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</si>
  <si>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</si>
  <si>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</si>
  <si>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</si>
  <si>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</si>
  <si>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</si>
  <si>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</si>
  <si>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</si>
  <si>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</si>
  <si>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</si>
  <si>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</si>
  <si>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</si>
  <si>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</si>
  <si>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</si>
  <si>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</si>
  <si>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</si>
  <si>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</si>
  <si>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</si>
  <si>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</si>
  <si>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</si>
  <si>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</si>
  <si>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</si>
  <si>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</si>
  <si>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</si>
  <si>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</si>
  <si>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</si>
  <si>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</si>
  <si>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</si>
  <si>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</si>
  <si>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</si>
  <si>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</si>
  <si>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</si>
  <si>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</si>
  <si>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</si>
  <si>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</si>
  <si>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</si>
  <si>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</si>
  <si>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</si>
  <si>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</si>
  <si>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</si>
  <si>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</si>
  <si>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</si>
  <si>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</si>
  <si>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</si>
  <si>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</si>
  <si>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</si>
  <si>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</si>
  <si>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</si>
  <si>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</si>
  <si>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</si>
  <si>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</si>
  <si>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</si>
  <si>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</si>
  <si>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</si>
  <si>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</si>
  <si>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</si>
  <si>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</si>
  <si>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</si>
  <si>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</si>
  <si>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</si>
  <si>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</si>
  <si>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</si>
  <si>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</si>
  <si>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</si>
  <si>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</si>
  <si>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</si>
  <si>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</si>
  <si>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</si>
  <si>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</si>
  <si>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</si>
  <si>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</si>
  <si>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</si>
  <si>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</si>
  <si>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</si>
  <si>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</si>
  <si>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</si>
  <si>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</si>
  <si>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</si>
  <si>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</si>
  <si>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</si>
  <si>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</si>
  <si>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</si>
  <si>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</si>
  <si>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</si>
  <si>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</si>
  <si>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</si>
  <si>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</si>
  <si>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</si>
  <si>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</si>
  <si>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</si>
  <si>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</si>
  <si>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</si>
  <si>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</si>
  <si>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</si>
  <si>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</si>
  <si>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</si>
  <si>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</si>
  <si>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</si>
  <si>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</si>
  <si>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</si>
  <si>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</si>
  <si>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</si>
  <si>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</si>
  <si>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</si>
  <si>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</si>
  <si>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</si>
  <si>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</si>
  <si>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</si>
  <si>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</si>
  <si>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</si>
  <si>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</si>
  <si>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</si>
  <si>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</si>
  <si>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</si>
  <si>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</si>
  <si>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</si>
  <si>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</si>
  <si>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</si>
  <si>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</si>
  <si>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</si>
  <si>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</si>
  <si>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</si>
  <si>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</si>
  <si>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</si>
  <si>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</si>
  <si>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</si>
  <si>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</si>
  <si>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</si>
  <si>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</si>
  <si>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</si>
  <si>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</si>
  <si>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</si>
  <si>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</si>
  <si>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</si>
  <si>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</si>
  <si>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</si>
  <si>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</si>
  <si>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</si>
  <si>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</si>
  <si>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</si>
  <si>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</si>
  <si>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</si>
  <si>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</si>
  <si>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</si>
  <si>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</si>
  <si>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</si>
  <si>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</si>
  <si>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</si>
  <si>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</si>
  <si>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</si>
  <si>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</si>
  <si>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</si>
  <si>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</si>
  <si>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</si>
  <si>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</si>
  <si>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</si>
  <si>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</si>
  <si>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</si>
  <si>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</si>
  <si>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</si>
  <si>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</si>
  <si>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</si>
  <si>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</si>
  <si>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</si>
  <si>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</si>
  <si>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</si>
  <si>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</si>
  <si>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</si>
  <si>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</si>
  <si>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</si>
  <si>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</si>
  <si>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</si>
  <si>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</si>
  <si>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</si>
  <si>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</si>
  <si>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</si>
  <si>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</si>
  <si>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</si>
  <si>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</si>
  <si>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</si>
  <si>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</si>
  <si>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</si>
  <si>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</si>
  <si>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</si>
  <si>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</si>
  <si>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</si>
  <si>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</si>
  <si>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</si>
  <si>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</si>
  <si>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</si>
  <si>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</si>
  <si>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</si>
  <si>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</si>
  <si>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</si>
  <si>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</si>
  <si>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</si>
  <si>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</si>
  <si>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</si>
  <si>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</si>
  <si>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</si>
  <si>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</si>
  <si>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</si>
  <si>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</si>
  <si>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</si>
  <si>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</si>
  <si>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</si>
  <si>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</si>
  <si>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</si>
  <si>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</si>
  <si>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</si>
  <si>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</si>
  <si>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</si>
  <si>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</si>
  <si>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</si>
  <si>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</si>
  <si>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</si>
  <si>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</si>
  <si>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</si>
  <si>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</si>
  <si>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</si>
  <si>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</si>
  <si>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</si>
  <si>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</si>
  <si>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</si>
  <si>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</si>
  <si>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</si>
  <si>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</si>
  <si>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</si>
  <si>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</si>
  <si>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</si>
  <si>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</si>
  <si>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</si>
  <si>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</si>
  <si>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</si>
  <si>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</si>
  <si>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</si>
  <si>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</si>
  <si>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</si>
  <si>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</si>
  <si>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</si>
  <si>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</si>
  <si>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</si>
  <si>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</si>
  <si>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</si>
  <si>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</si>
  <si>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</si>
  <si>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</si>
  <si>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</si>
  <si>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</si>
  <si>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</si>
  <si>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</si>
  <si>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</si>
  <si>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</si>
  <si>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</si>
  <si>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</si>
  <si>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</si>
  <si>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</si>
  <si>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</si>
  <si>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</si>
  <si>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</si>
  <si>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</si>
  <si>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</si>
  <si>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</si>
  <si>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</si>
  <si>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</si>
  <si>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</si>
  <si>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</si>
  <si>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</si>
  <si>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</si>
  <si>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</si>
  <si>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</si>
  <si>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</si>
  <si>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</si>
  <si>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</si>
  <si>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</si>
  <si>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</si>
  <si>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</si>
  <si>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</si>
  <si>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</si>
  <si>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</si>
  <si>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</si>
  <si>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</si>
  <si>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</si>
  <si>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</si>
  <si>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</si>
  <si>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</si>
  <si>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</si>
  <si>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</si>
  <si>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</si>
  <si>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</si>
  <si>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</si>
  <si>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</si>
  <si>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</si>
  <si>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</si>
  <si>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</si>
  <si>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</si>
  <si>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</si>
  <si>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</si>
  <si>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</si>
  <si>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</si>
  <si>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</si>
  <si>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</si>
  <si>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</si>
  <si>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</si>
  <si>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</si>
  <si>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</si>
  <si>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</si>
  <si>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</si>
  <si>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</si>
  <si>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</si>
  <si>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</si>
  <si>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</si>
  <si>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</si>
  <si>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</si>
  <si>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</si>
  <si>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</si>
  <si>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</si>
  <si>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</si>
  <si>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</si>
  <si>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</si>
  <si>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</si>
  <si>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</si>
  <si>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</si>
  <si>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</si>
  <si>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</si>
  <si>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</si>
  <si>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</si>
  <si>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</si>
  <si>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</si>
  <si>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</si>
  <si>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</si>
  <si>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</si>
  <si>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</si>
  <si>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</si>
  <si>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</si>
  <si>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</si>
  <si>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</si>
  <si>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</si>
  <si>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</si>
  <si>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</si>
  <si>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</si>
  <si>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</si>
  <si>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</si>
  <si>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</si>
  <si>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</si>
  <si>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</si>
  <si>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</si>
  <si>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</si>
  <si>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</si>
  <si>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</si>
  <si>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</si>
  <si>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</si>
  <si>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</si>
  <si>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</si>
  <si>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</si>
  <si>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</si>
  <si>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</si>
  <si>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</si>
  <si>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</si>
  <si>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</si>
  <si>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</si>
  <si>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</si>
  <si>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</si>
  <si>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</si>
  <si>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</si>
  <si>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</si>
  <si>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</si>
  <si>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</si>
  <si>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</si>
  <si>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</si>
  <si>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</si>
  <si>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</si>
  <si>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</si>
  <si>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</si>
  <si>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</si>
  <si>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</si>
  <si>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</si>
  <si>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</si>
  <si>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</si>
  <si>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</si>
  <si>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</si>
  <si>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</si>
  <si>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</si>
  <si>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</si>
  <si>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</si>
  <si>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</si>
  <si>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</si>
  <si>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</si>
  <si>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</si>
  <si>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</si>
  <si>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</si>
  <si>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</si>
  <si>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</si>
  <si>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</si>
  <si>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</si>
  <si>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</si>
  <si>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</si>
  <si>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</si>
  <si>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</si>
  <si>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</si>
  <si>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</si>
  <si>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</si>
  <si>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</si>
  <si>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</si>
  <si>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</si>
  <si>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</si>
  <si>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</si>
  <si>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</si>
  <si>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</si>
  <si>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</si>
  <si>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</si>
  <si>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</si>
  <si>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</si>
  <si>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</si>
  <si>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</si>
  <si>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</si>
  <si>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</si>
  <si>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</si>
  <si>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</si>
  <si>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</si>
  <si>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</si>
  <si>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</si>
  <si>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</si>
  <si>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</si>
  <si>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</si>
  <si>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</si>
  <si>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</si>
  <si>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</si>
  <si>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</si>
  <si>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</si>
  <si>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</si>
  <si>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</si>
  <si>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</si>
  <si>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</si>
  <si>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</si>
  <si>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</si>
  <si>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</si>
  <si>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</si>
  <si>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</si>
  <si>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</si>
  <si>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</si>
  <si>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</si>
  <si>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</si>
  <si>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</si>
  <si>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</si>
  <si>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</si>
  <si>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</si>
  <si>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</si>
  <si>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</si>
  <si>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</si>
  <si>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</si>
  <si>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</si>
  <si>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</si>
  <si>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</si>
  <si>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</si>
  <si>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</si>
  <si>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</si>
  <si>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</si>
  <si>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</si>
  <si>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</si>
  <si>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</si>
  <si>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</si>
  <si>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</si>
  <si>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</si>
  <si>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</si>
  <si>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</si>
  <si>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</si>
  <si>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</si>
  <si>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</si>
  <si>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</si>
  <si>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</si>
  <si>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</si>
  <si>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</si>
  <si>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</si>
  <si>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</si>
  <si>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</si>
  <si>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</si>
  <si>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</si>
  <si>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</si>
  <si>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</si>
  <si>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</si>
  <si>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</si>
  <si>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</si>
  <si>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</si>
  <si>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</si>
  <si>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</si>
  <si>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</si>
  <si>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</si>
  <si>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</si>
  <si>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</si>
  <si>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</si>
  <si>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</si>
  <si>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</si>
  <si>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</si>
  <si>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</si>
  <si>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</si>
  <si>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</si>
  <si>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</si>
  <si>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</si>
  <si>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</si>
  <si>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</si>
  <si>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</si>
  <si>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</si>
  <si>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</si>
  <si>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</si>
  <si>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</si>
  <si>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</si>
  <si>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</si>
  <si>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</si>
  <si>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</si>
  <si>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</si>
  <si>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</si>
  <si>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</si>
  <si>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</si>
  <si>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</si>
  <si>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</si>
  <si>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</si>
  <si>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</si>
  <si>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</si>
  <si>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</si>
  <si>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</si>
  <si>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</si>
  <si>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</si>
  <si>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</si>
  <si>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</si>
  <si>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</si>
  <si>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</si>
  <si>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</si>
  <si>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</si>
  <si>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</si>
  <si>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</si>
  <si>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</si>
  <si>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</si>
  <si>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</si>
  <si>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</si>
  <si>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</si>
  <si>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</si>
  <si>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</si>
  <si>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</si>
  <si>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</si>
  <si>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</si>
  <si>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</si>
  <si>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</si>
  <si>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</si>
  <si>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</si>
  <si>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</si>
  <si>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</si>
  <si>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</si>
  <si>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</si>
  <si>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</si>
  <si>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</si>
  <si>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</si>
  <si>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</si>
  <si>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</si>
  <si>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</si>
  <si>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</si>
  <si>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</si>
  <si>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</si>
  <si>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</si>
  <si>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</si>
  <si>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</si>
  <si>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</si>
  <si>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</si>
  <si>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</si>
  <si>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</si>
  <si>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</si>
  <si>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</si>
  <si>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</si>
  <si>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</si>
  <si>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</si>
  <si>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</si>
  <si>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</si>
  <si>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</si>
  <si>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</si>
  <si>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</si>
  <si>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</si>
  <si>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</si>
  <si>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</si>
  <si>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</si>
  <si>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</si>
  <si>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</si>
  <si>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</si>
  <si>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</si>
  <si>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</si>
  <si>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</si>
  <si>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</si>
  <si>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</si>
  <si>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</si>
  <si>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</si>
  <si>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</si>
  <si>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</si>
  <si>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</si>
  <si>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</si>
  <si>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</si>
  <si>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</si>
  <si>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</si>
  <si>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</si>
  <si>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</si>
  <si>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</si>
  <si>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</si>
  <si>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</si>
  <si>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</si>
  <si>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</si>
  <si>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</si>
  <si>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</si>
  <si>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</si>
  <si>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</si>
  <si>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</si>
  <si>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</si>
  <si>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</si>
  <si>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</si>
  <si>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</si>
  <si>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</si>
  <si>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</si>
  <si>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</si>
  <si>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</si>
  <si>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</si>
  <si>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</si>
  <si>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</si>
  <si>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</si>
  <si>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</si>
  <si>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</si>
  <si>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</si>
  <si>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</si>
  <si>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</si>
  <si>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</si>
  <si>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</si>
  <si>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</si>
  <si>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</si>
  <si>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</si>
  <si>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</si>
  <si>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</si>
  <si>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</si>
  <si>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</si>
  <si>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</si>
  <si>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</si>
  <si>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</si>
  <si>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</si>
  <si>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</si>
  <si>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</si>
  <si>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</si>
  <si>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</si>
  <si>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</si>
  <si>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</si>
  <si>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</si>
  <si>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</si>
  <si>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</si>
  <si>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</si>
  <si>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</si>
  <si>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</si>
  <si>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</si>
  <si>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</si>
  <si>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</si>
  <si>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</si>
  <si>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</si>
  <si>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</si>
  <si>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</si>
  <si>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</si>
  <si>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</si>
  <si>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</si>
  <si>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</si>
  <si>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</si>
  <si>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</si>
  <si>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</si>
  <si>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</si>
  <si>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</si>
  <si>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</si>
  <si>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</si>
  <si>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</si>
  <si>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</si>
  <si>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</si>
  <si>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</si>
  <si>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</si>
  <si>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</si>
  <si>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</si>
  <si>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</si>
  <si>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</si>
  <si>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</si>
  <si>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</si>
  <si>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</si>
  <si>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</si>
  <si>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</si>
  <si>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</si>
  <si>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</si>
  <si>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</si>
  <si>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</si>
  <si>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</si>
  <si>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</si>
  <si>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</si>
  <si>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</si>
  <si>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</si>
  <si>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</si>
  <si>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</si>
  <si>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</si>
  <si>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</si>
  <si>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</si>
  <si>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</si>
  <si>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</si>
  <si>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</si>
  <si>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</si>
  <si>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</si>
  <si>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</si>
  <si>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</si>
  <si>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</si>
  <si>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</si>
  <si>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</si>
  <si>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</si>
  <si>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</si>
  <si>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</si>
  <si>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</si>
  <si>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</si>
  <si>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</si>
  <si>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</si>
  <si>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</si>
  <si>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</si>
  <si>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</si>
  <si>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</si>
  <si>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</si>
  <si>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</si>
  <si>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</si>
  <si>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</si>
  <si>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</si>
  <si>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</si>
  <si>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</si>
  <si>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</si>
  <si>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</si>
  <si>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</si>
  <si>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</si>
  <si>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</si>
  <si>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</si>
  <si>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</si>
  <si>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</si>
  <si>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</si>
  <si>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</si>
  <si>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</si>
  <si>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</si>
  <si>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</si>
  <si>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</si>
  <si>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</si>
  <si>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</si>
  <si>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</si>
  <si>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</si>
  <si>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</si>
  <si>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</si>
  <si>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</si>
  <si>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</si>
  <si>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</si>
  <si>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</si>
  <si>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</si>
  <si>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</si>
  <si>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</si>
  <si>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</si>
  <si>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</si>
  <si>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</si>
  <si>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</si>
  <si>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</si>
  <si>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</si>
  <si>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</si>
  <si>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</si>
  <si>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</si>
  <si>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</si>
  <si>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</si>
  <si>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</si>
  <si>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</si>
  <si>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</si>
  <si>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</si>
  <si>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</si>
  <si>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</si>
  <si>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</si>
  <si>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</si>
  <si>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</si>
  <si>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</si>
  <si>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</si>
  <si>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</si>
  <si>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</si>
  <si>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</si>
  <si>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</si>
  <si>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</si>
  <si>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</si>
  <si>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</si>
  <si>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</si>
  <si>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</si>
  <si>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</si>
  <si>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</si>
  <si>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</si>
  <si>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</si>
  <si>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</si>
  <si>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</si>
  <si>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</si>
  <si>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</si>
  <si>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</si>
  <si>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</si>
  <si>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</si>
  <si>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</si>
  <si>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</si>
  <si>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</si>
  <si>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</si>
  <si>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</si>
  <si>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</si>
  <si>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</si>
  <si>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</si>
  <si>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</si>
  <si>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</si>
  <si>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</si>
  <si>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</si>
  <si>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</si>
  <si>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</si>
  <si>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</si>
  <si>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</si>
  <si>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</si>
  <si>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</si>
  <si>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</si>
  <si>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</si>
  <si>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</si>
  <si>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</si>
  <si>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</si>
  <si>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</si>
  <si>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</si>
  <si>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</si>
  <si>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</si>
  <si>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</si>
  <si>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</si>
  <si>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</si>
  <si>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</si>
  <si>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</si>
  <si>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</si>
  <si>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</si>
  <si>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</si>
  <si>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</si>
  <si>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</si>
  <si>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</si>
  <si>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</si>
  <si>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</si>
  <si>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</si>
  <si>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</si>
  <si>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</si>
  <si>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</si>
  <si>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</si>
  <si>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</si>
  <si>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</si>
  <si>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</si>
  <si>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</si>
  <si>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</si>
  <si>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</si>
  <si>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</si>
  <si>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</si>
  <si>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</si>
  <si>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</si>
  <si>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</si>
  <si>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</si>
  <si>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</si>
  <si>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</si>
  <si>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</si>
  <si>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</si>
  <si>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</si>
  <si>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</si>
  <si>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</si>
  <si>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</si>
  <si>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</si>
  <si>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</si>
  <si>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</si>
  <si>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</si>
  <si>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</si>
  <si>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</si>
  <si>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</si>
  <si>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</si>
  <si>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</si>
  <si>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</si>
  <si>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</si>
  <si>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</si>
  <si>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</si>
  <si>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</si>
  <si>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</si>
  <si>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</si>
  <si>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</si>
  <si>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</si>
  <si>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</si>
  <si>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</si>
  <si>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</si>
  <si>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</si>
  <si>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</si>
  <si>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</si>
  <si>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</si>
  <si>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</si>
  <si>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</si>
  <si>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</si>
  <si>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</si>
  <si>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</si>
  <si>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</si>
  <si>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</si>
  <si>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</si>
  <si>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</si>
  <si>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</si>
  <si>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</si>
  <si>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</si>
  <si>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</si>
  <si>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</si>
  <si>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</si>
  <si>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</si>
  <si>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</si>
  <si>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</si>
  <si>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</si>
  <si>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</si>
  <si>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</si>
  <si>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</si>
  <si>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</si>
  <si>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</si>
  <si>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</si>
  <si>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</si>
  <si>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</si>
  <si>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</si>
  <si>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</si>
  <si>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</si>
  <si>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</si>
  <si>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</si>
  <si>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</si>
  <si>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</si>
  <si>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</si>
  <si>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</si>
  <si>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</si>
  <si>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</si>
  <si>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</si>
  <si>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</si>
  <si>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</si>
  <si>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</si>
  <si>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</si>
  <si>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</si>
  <si>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</si>
  <si>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</si>
  <si>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</si>
  <si>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</si>
  <si>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</si>
  <si>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</si>
  <si>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</si>
  <si>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</si>
  <si>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</si>
  <si>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</si>
  <si>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</si>
  <si>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</si>
  <si>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</si>
  <si>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</si>
  <si>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</si>
  <si>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</si>
  <si>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</si>
  <si>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</si>
  <si>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</si>
  <si>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</si>
  <si>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</si>
  <si>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</si>
  <si>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</si>
  <si>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</si>
  <si>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</si>
  <si>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</si>
  <si>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</si>
  <si>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</si>
  <si>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</si>
  <si>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</si>
  <si>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</si>
  <si>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</si>
  <si>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</si>
  <si>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</si>
  <si>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</si>
  <si>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</si>
  <si>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</si>
  <si>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</si>
  <si>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</si>
  <si>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</si>
  <si>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</si>
  <si>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</si>
  <si>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</si>
  <si>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</si>
  <si>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</si>
  <si>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</si>
  <si>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</si>
  <si>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</si>
  <si>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</si>
  <si>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</si>
  <si>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</si>
  <si>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</si>
  <si>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</si>
  <si>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</si>
  <si>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</si>
  <si>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</si>
  <si>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</si>
  <si>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</si>
  <si>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</si>
  <si>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</si>
  <si>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</si>
  <si>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</si>
  <si>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</si>
  <si>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</si>
  <si>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</si>
  <si>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</si>
  <si>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</si>
  <si>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</si>
  <si>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</si>
  <si>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</si>
  <si>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</si>
  <si>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</si>
  <si>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</si>
  <si>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</si>
  <si>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</si>
  <si>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</si>
  <si>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</si>
  <si>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</si>
  <si>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</si>
  <si>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</si>
  <si>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</si>
  <si>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</si>
  <si>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</si>
  <si>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</si>
  <si>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</si>
  <si>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</si>
  <si>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</si>
  <si>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</si>
  <si>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</si>
  <si>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</si>
  <si>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</si>
  <si>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</si>
  <si>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</si>
  <si>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</si>
  <si>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</si>
  <si>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</si>
  <si>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</si>
  <si>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</si>
  <si>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</si>
  <si>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</si>
  <si>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</si>
  <si>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</si>
  <si>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</si>
  <si>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</si>
  <si>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</si>
  <si>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</si>
  <si>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</si>
  <si>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</si>
  <si>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</si>
  <si>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</si>
  <si>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</si>
  <si>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</si>
  <si>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</si>
  <si>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</si>
  <si>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</si>
  <si>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</si>
  <si>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</si>
  <si>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</si>
  <si>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</si>
  <si>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</si>
  <si>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</si>
  <si>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</si>
  <si>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</si>
  <si>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</si>
  <si>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</si>
  <si>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</si>
  <si>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</si>
  <si>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</si>
  <si>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</si>
  <si>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</si>
  <si>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</si>
  <si>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</si>
  <si>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</si>
  <si>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</si>
  <si>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</si>
  <si>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</si>
  <si>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</si>
  <si>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</si>
  <si>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</si>
  <si>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</si>
  <si>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</si>
  <si>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</si>
  <si>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</si>
  <si>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</si>
  <si>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</si>
  <si>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</si>
  <si>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</si>
  <si>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</si>
  <si>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</si>
  <si>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</si>
  <si>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</si>
  <si>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</si>
  <si>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</si>
  <si>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</si>
  <si>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</si>
  <si>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</si>
  <si>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</si>
  <si>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</si>
  <si>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</si>
  <si>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</si>
  <si>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</si>
  <si>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</si>
  <si>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</si>
  <si>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</si>
  <si>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</si>
  <si>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</si>
  <si>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</si>
  <si>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</si>
  <si>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</si>
  <si>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</si>
  <si>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</si>
  <si>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</si>
  <si>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</si>
  <si>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</si>
  <si>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</si>
  <si>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</si>
  <si>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</si>
  <si>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</si>
  <si>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</si>
  <si>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</si>
  <si>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</si>
  <si>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</si>
  <si>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</si>
  <si>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</si>
  <si>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</si>
  <si>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</si>
  <si>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</si>
  <si>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</si>
  <si>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</si>
  <si>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</si>
  <si>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</si>
  <si>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</si>
  <si>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</si>
  <si>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</si>
  <si>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</si>
  <si>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</si>
  <si>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</si>
  <si>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</si>
  <si>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</si>
  <si>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</si>
  <si>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</si>
  <si>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</si>
  <si>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</si>
  <si>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</si>
  <si>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</si>
  <si>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</si>
  <si>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</si>
  <si>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</si>
  <si>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</si>
  <si>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</si>
  <si>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</si>
  <si>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</si>
  <si>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</si>
  <si>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</si>
  <si>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</si>
  <si>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</si>
  <si>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</si>
  <si>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</si>
  <si>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</si>
  <si>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</si>
  <si>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</si>
  <si>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</si>
  <si>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</si>
  <si>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</si>
  <si>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</si>
  <si>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</si>
  <si>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</si>
  <si>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</si>
  <si>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</si>
  <si>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</si>
  <si>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</si>
  <si>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</si>
  <si>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</si>
  <si>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</si>
  <si>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</si>
  <si>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</si>
  <si>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</si>
  <si>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</si>
  <si>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</si>
  <si>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</si>
  <si>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</si>
  <si>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</si>
  <si>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</si>
  <si>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</si>
  <si>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</si>
  <si>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</si>
  <si>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</si>
  <si>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</si>
  <si>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</si>
  <si>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</si>
  <si>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</si>
  <si>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</si>
  <si>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</si>
  <si>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</si>
  <si>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</si>
  <si>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</si>
  <si>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</si>
  <si>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</si>
  <si>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</si>
  <si>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</si>
  <si>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</si>
  <si>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</si>
  <si>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</si>
  <si>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</si>
  <si>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</si>
  <si>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</si>
  <si>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</si>
  <si>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</si>
  <si>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</si>
  <si>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</si>
  <si>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</si>
  <si>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</si>
  <si>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</si>
  <si>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</si>
  <si>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</si>
  <si>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</si>
  <si>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</si>
  <si>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</si>
  <si>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</si>
  <si>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</si>
  <si>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</si>
  <si>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</si>
  <si>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</si>
  <si>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</si>
  <si>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</si>
  <si>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</si>
  <si>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</si>
  <si>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</si>
  <si>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</si>
  <si>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</si>
  <si>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</si>
  <si>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</si>
  <si>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</si>
  <si>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</si>
  <si>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</si>
  <si>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</si>
  <si>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</si>
  <si>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</si>
  <si>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</si>
  <si>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</si>
  <si>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</si>
  <si>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</si>
  <si>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</si>
  <si>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</si>
  <si>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</si>
  <si>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</si>
  <si>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</si>
  <si>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</si>
  <si>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</si>
  <si>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</si>
  <si>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</si>
  <si>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</si>
  <si>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</si>
  <si>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</si>
  <si>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</si>
  <si>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</si>
  <si>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</si>
  <si>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</si>
  <si>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</si>
  <si>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</si>
  <si>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</si>
  <si>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</si>
  <si>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</si>
  <si>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</si>
  <si>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</si>
  <si>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</si>
  <si>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</si>
  <si>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</si>
  <si>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</si>
  <si>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</si>
  <si>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</si>
  <si>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</si>
  <si>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</si>
  <si>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</si>
  <si>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</si>
  <si>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</si>
  <si>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</si>
  <si>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</si>
  <si>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</si>
  <si>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</si>
  <si>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</si>
  <si>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</si>
  <si>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</si>
  <si>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</si>
  <si>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</si>
  <si>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</si>
  <si>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</si>
  <si>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</si>
  <si>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</si>
  <si>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</si>
  <si>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</si>
  <si>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</si>
  <si>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</si>
  <si>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</si>
  <si>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</si>
  <si>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</si>
  <si>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</si>
  <si>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</si>
  <si>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</si>
  <si>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</si>
  <si>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</si>
  <si>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</si>
  <si>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</si>
  <si>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</si>
  <si>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</si>
  <si>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</si>
  <si>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</si>
  <si>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</si>
  <si>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</si>
  <si>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</si>
  <si>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</si>
  <si>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</si>
  <si>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</si>
  <si>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</si>
  <si>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</si>
  <si>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</si>
  <si>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</si>
  <si>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</si>
  <si>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</si>
  <si>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</si>
  <si>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</si>
  <si>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</si>
  <si>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</si>
  <si>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</si>
  <si>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</si>
  <si>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</si>
  <si>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</si>
  <si>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</si>
  <si>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</si>
  <si>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</si>
  <si>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</si>
  <si>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</si>
  <si>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</si>
  <si>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</si>
  <si>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</si>
  <si>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</si>
  <si>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</si>
  <si>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</si>
  <si>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</si>
  <si>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</si>
  <si>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</si>
  <si>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</si>
  <si>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</si>
  <si>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</si>
  <si>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</si>
  <si>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</si>
  <si>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</si>
  <si>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</si>
  <si>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</si>
  <si>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</si>
  <si>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</si>
  <si>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</si>
  <si>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</si>
  <si>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</si>
  <si>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</si>
  <si>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</si>
  <si>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</si>
  <si>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</si>
  <si>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</si>
  <si>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</si>
  <si>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</si>
  <si>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</si>
  <si>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</si>
  <si>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</si>
  <si>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</si>
  <si>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</si>
  <si>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</si>
  <si>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</si>
  <si>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</si>
  <si>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</si>
  <si>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</si>
  <si>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</si>
  <si>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</si>
  <si>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</si>
  <si>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</si>
  <si>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</si>
  <si>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</si>
  <si>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</si>
  <si>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</si>
  <si>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</si>
  <si>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</si>
  <si>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</si>
  <si>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</si>
  <si>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</si>
  <si>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</si>
  <si>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</si>
  <si>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</si>
  <si>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</si>
  <si>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</si>
  <si>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</si>
  <si>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</si>
  <si>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</si>
  <si>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</si>
  <si>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</si>
  <si>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</si>
  <si>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</si>
  <si>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</si>
  <si>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</si>
  <si>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</si>
  <si>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</si>
  <si>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</si>
  <si>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</si>
  <si>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</si>
  <si>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</si>
  <si>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</si>
  <si>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</si>
  <si>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</si>
  <si>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</si>
  <si>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</si>
  <si>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</si>
  <si>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</si>
  <si>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</si>
  <si>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</si>
  <si>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</si>
  <si>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</si>
  <si>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</si>
  <si>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</si>
  <si>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</si>
  <si>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</si>
  <si>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</si>
  <si>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</si>
  <si>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</si>
  <si>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</si>
  <si>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</si>
  <si>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</si>
  <si>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</si>
  <si>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</si>
  <si>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</si>
  <si>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</si>
  <si>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</si>
  <si>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</si>
  <si>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</si>
  <si>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</si>
  <si>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</si>
  <si>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</si>
  <si>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</si>
  <si>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</si>
  <si>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</si>
  <si>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</si>
  <si>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</si>
  <si>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</si>
  <si>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</si>
  <si>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</si>
  <si>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</si>
  <si>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</si>
  <si>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</si>
  <si>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</si>
  <si>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</si>
  <si>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</si>
  <si>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</si>
  <si>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</si>
  <si>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</si>
  <si>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</si>
  <si>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</si>
  <si>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</si>
  <si>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</si>
  <si>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</si>
  <si>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</si>
  <si>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</si>
  <si>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</si>
  <si>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</si>
  <si>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</si>
  <si>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</si>
  <si>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</si>
  <si>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</si>
  <si>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</si>
  <si>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</si>
  <si>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</si>
  <si>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</si>
  <si>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</si>
  <si>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</si>
  <si>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</si>
  <si>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</si>
  <si>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</si>
  <si>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</si>
  <si>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</si>
  <si>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</si>
  <si>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</si>
  <si>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</si>
  <si>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</si>
  <si>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</si>
  <si>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</si>
  <si>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</si>
  <si>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</si>
  <si>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</si>
  <si>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</si>
  <si>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</si>
  <si>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</si>
  <si>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</si>
  <si>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</si>
  <si>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</si>
  <si>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</si>
  <si>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</si>
  <si>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</si>
  <si>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</si>
  <si>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</si>
  <si>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60 M</t>
  </si>
  <si>
    <t>PCM-20251023-00001888</t>
  </si>
  <si>
    <t xml:space="preserve">main door closed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</si>
  <si>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</si>
  <si>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</si>
  <si>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</si>
  <si>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</si>
  <si>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</si>
  <si>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</si>
  <si>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</si>
  <si>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</si>
  <si>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TT-20251023-01487</t>
  </si>
  <si>
    <t xml:space="preserve">EM team need 20 min </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</si>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</sst>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1" totalsRowShown="0" headerRowDxfId="31" dataDxfId="30" headerRowBorderDxfId="28" tableBorderDxfId="29">
  <autoFilter ref="A1:L4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290.87611979166832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10.381131365742476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8.061053240817273E-2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45953.824545717594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45953.824545717594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45953.824545717594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45953.824545717594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45953.824545717594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45953.824545717594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45953.824545717594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45953.824545717594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45953.824545717594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45953.824545717594</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45953.824545717594</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45953.824545717594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45953.824545717594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45953.824545717594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45953.824545717594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45953.824545717594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45953.824545717594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45953.824545717594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45953.824545717594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45953.824545717594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45953.824545717594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45953.824545717594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45953.824545717594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45953.824545717594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45953.824545717594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45953.824545717594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45953.824545717594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45953.824545717594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45953.824545717594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45953.824545717594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45953.824545717594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45953.824545717594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45953.824545717594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45953.824545717594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45953.824545717594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45953.824545717594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45953.824545717594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45953.824545717594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45953.824545717594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45953.824545717594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45953.824545717594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45953.824545717594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45953.824545717594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45953.824545717594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45953.824545717594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45953.824545717594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45953.824545717594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45953.824545717594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45953.824545717594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45953.824545717594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45953.824545717594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45953.824545717594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45953.824545717594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45953.824545717594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45953.824545717594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45953.824545717594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45953.824545717594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45953.824545717594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45953.824545717594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45953.824545717594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45953.824545717594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45953.824545717594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45953.824545717594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45953.824545717594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45953.824545717594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45953.824545717594</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45953.824545717594</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128.82470775463298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9.3287702546294895</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45953.824545717594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45953.824545717594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45953.824545717594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45953.824545717594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45953.824545717594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45953.824545717594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45953.824545717594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45953.824545717594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45953.824545717594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45953.824545717594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45953.824545717594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45953.824545717594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45953.824545717594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45953.824545717594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45953.824545717594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45953.824545717594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45953.824545717594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45953.824545717594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45953.824545717594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45953.824545717594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45953.824545717594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45953.824545717594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45953.824545717594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45953.824545717594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45953.824545717594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45953.824545717594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45953.824545717594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45953.824545717594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45953.824545717594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45953.824545717594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45953.824545717594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45953.824545717594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45953.824545717594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45953.824545717594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45953.824545717594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45953.824545717594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45953.824545717594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45953.824545717594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64" t="s">
        <v>19127</v>
      </c>
      <c r="E2" s="18"/>
      <c r="F2" s="20"/>
      <c r="G2" s="21">
        <f t="shared" ref="G2:G23" ca="1" si="0">IFERROR(NOW()-F2,"-")</f>
        <v>45953.824545717594</v>
      </c>
      <c r="H2" s="22"/>
      <c r="I2" s="19" t="str">
        <f>IFERROR(VLOOKUP(D2,DB!A:F,6,0),"")</f>
        <v>Power Cube</v>
      </c>
      <c r="J2" s="18" t="str">
        <f>IFERROR(VLOOKUP(D2,DB!A:G,7,0),"")</f>
        <v>No BB Design+Good</v>
      </c>
      <c r="K2" s="47"/>
      <c r="L2" s="23" t="str">
        <f>IFERROR(VLOOKUP(D2,DB!A:I,9,0),"")</f>
        <v>Latis</v>
      </c>
    </row>
    <row r="3" spans="1:13" ht="15" customHeight="1">
      <c r="A3" s="19"/>
      <c r="B3" s="64" t="str">
        <f>IFERROR(VLOOKUP(D3,DB!A:K,11,0),"")</f>
        <v/>
      </c>
      <c r="C3" s="18"/>
      <c r="D3" s="18"/>
      <c r="E3" s="18"/>
      <c r="F3" s="20"/>
      <c r="G3" s="21">
        <f t="shared" ca="1" si="0"/>
        <v>45953.824545717594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45953.824545717594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45953.824545717594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45953.824545717594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45953.824545717594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45953.824545717594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45953.824545717594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45953.824545717594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45953.824545717594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45953.824545717594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45953.824545717594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45953.824545717594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45953.824545717594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45953.824545717594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45953.824545717594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45953.824545717594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45953.824545717594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45953.824545717594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45953.824545717594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45953.824545717594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45953.824545717594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45953.824545717594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45953.824545717594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45953.824545717594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45953.824545717594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45953.824545717594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45953.824545717594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45953.824545717594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45953.824545717594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45953.824545717594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45953.824545717594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45953.824545717594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45953.824545717594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45953.824545717594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45953.824545717594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45953.824545717594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45953.824545717594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45953.824545717594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45953.824545717594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45953.824545717594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45953.824545717594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45953.824545717594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45953.824545717594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45953.824545717594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45953.824545717594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45953.824545717594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45953.824545717594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45953.824545717594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45953.824545717594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45953.824545717594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45953.824545717594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45953.824545717594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45953.824545717594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45953.824545717594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45953.824545717594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45953.824545717594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45953.824545717594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45953.824545717594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45953.824545717594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45953.824545717594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45953.824545717594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45953.824545717594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45953.824545717594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45953.824545717594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45953.824545717594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45953.824545717594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45953.824545717594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45953.824545717594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45953.824545717594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45953.824545717594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45953.824545717594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45953.824545717594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45953.824545717594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45953.824545717594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45953.824545717594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45953.824545717594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45953.824545717594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45953.824545717594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45953.824545717594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45953.824545717594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45953.824545717594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45953.824545717594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45953.824545717594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45953.824545717594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45953.824545717594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45953.824545717594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45953.824545717594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45953.824545717594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45953.824545717594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45953.824545717594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45953.824545717594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45953.824545717594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45953.824545717594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45953.824545717594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45953.824545717594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45953.824545717594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45953.824545717594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45953.824545717594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45953.824545717594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45953.824545717594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45953.824545717594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45953.824545717594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45953.824545717594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45953.824545717594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45953.824545717594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45953.824545717594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45953.824545717594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45953.824545717594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45953.824545717594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45953.824545717594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45953.824545717594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45953.824545717594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45953.824545717594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45953.824545717594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45953.824545717594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45953.824545717594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45953.824545717594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45953.824545717594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45953.824545717594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45953.824545717594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45953.824545717594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45953.824545717594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45953.824545717594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45953.824545717594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45953.824545717594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45953.824545717594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45953.824545717594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45953.824545717594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45953.824545717594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45953.824545717594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45953.824545717594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45953.824545717594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45953.824545717594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45953.824545717594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45953.824545717594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45953.824545717594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45953.824545717594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45953.824545717594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45953.824545717594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45953.824545717594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45953.824545717594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45953.824545717594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45953.824545717594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45953.824545717594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45953.824545717594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45953.824545717594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45953.824545717594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45953.824545717594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45953.824545717594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45953.824545717594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45953.824545717594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45953.824545717594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45953.824545717594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45953.824545717594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45953.824545717594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45953.824545717594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45953.824545717594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45953.824545717594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45953.824545717594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45953.824545717594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45953.824545717594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45953.824545717594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45953.824545717594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45953.824545717594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45953.824545717594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45953.824545717594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45953.824545717594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45953.824545717594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45953.824545717594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45953.824545717594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45953.824545717594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45953.824545717594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45953.824545717594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45953.824545717594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45953.824545717594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45953.824545717594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45953.824545717594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45953.824545717594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45953.824545717594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45953.824545717594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45953.824545717594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45953.824545717594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45953.824545717594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45953.824545717594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45953.824545717594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45953.824545717594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45953.824545717594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45953.824545717594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45953.824545717594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45953.824545717594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45953.824545717594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45953.824545717594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45953.824545717594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45953.824545717594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45953.824545717594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45953.824545717594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45953.824545717594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45953.824545717594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45953.824545717594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45953.824545717594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45953.824545717594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45953.824545717594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45953.824545717594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45953.824545717594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45953.824545717594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45953.824545717594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45953.824545717594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45953.824545717594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45953.824545717594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45953.824545717594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45953.824545717594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45953.824545717594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45953.824545717594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45953.824545717594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45953.824545717594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45953.824545717594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45953.824545717594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45953.824545717594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45953.824545717594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45953.824545717594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45953.824545717594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45953.824545717594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45953.824545717594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45953.824545717594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45953.824545717594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45953.824545717594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45953.824545717594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45953.824545717594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45953.824545717594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45953.824545717594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45953.824545717594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45953.824545717594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45953.824545717594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45953.824545717594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45953.824545717594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45953.824545717594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45953.824545717594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45953.824545717594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45953.824545717594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45953.824545717594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45953.824545717594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45953.824545717594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45953.824545717594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45953.824545717594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45953.824545717594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45953.824545717594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45953.824545717594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45953.824545717594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45953.824545717594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45953.824545717594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45953.824545717594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45953.824545717594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45953.824545717594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45953.824545717594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45953.824545717594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45953.824545717594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45953.824545717594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45953.824545717594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45953.824545717594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45953.824545717594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45953.824545717594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45953.824545717594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45953.824545717594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45953.824545717594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45953.824545717594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45953.824545717594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45953.824545717594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45953.824545717594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45953.824545717594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45953.824545717594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45953.824545717594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45953.824545717594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45953.824545717594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45953.824545717594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45953.824545717594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45953.824545717594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45953.824545717594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45953.824545717594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45953.824545717594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45953.824545717594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45953.824545717594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45953.824545717594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45953.824545717594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45953.824545717594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45953.824545717594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45953.824545717594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45953.824545717594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45953.824545717594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45953.824545717594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45953.824545717594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45953.824545717594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45953.824545717594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45953.824545717594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45953.824545717594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45953.824545717594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45953.824545717594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45953.824545717594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45953.824545717594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45953.824545717594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45953.824545717594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45953.824545717594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45953.824545717594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45953.824545717594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45953.824545717594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45953.824545717594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45953.824545717594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45953.824545717594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45953.824545717594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45953.824545717594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45953.824545717594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45953.824545717594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45953.824545717594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45953.824545717594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45953.824545717594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45953.824545717594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45953.824545717594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45953.824545717594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45953.824545717594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45953.824545717594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45953.824545717594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45953.824545717594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45953.824545717594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45953.824545717594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45953.824545717594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45953.824545717594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45953.824545717594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45953.824545717594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45953.824545717594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45953.824545717594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45953.824545717594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45953.824545717594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45953.824545717594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45953.824545717594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45953.824545717594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45953.824545717594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45953.824545717594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45953.824545717594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45953.824545717594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45953.824545717594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45953.824545717594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45953.824545717594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45953.824545717594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45953.824545717594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45953.824545717594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45953.824545717594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45953.824545717594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45953.824545717594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45953.824545717594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45953.824545717594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45953.824545717594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45953.824545717594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45953.824545717594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45953.824545717594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45953.824545717594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45953.824545717594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45953.824545717594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45953.824545717594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45953.824545717594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45953.824545717594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45953.824545717594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45953.824545717594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45953.824545717594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45953.824545717594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45953.824545717594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45953.824545717594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45953.824545717594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45953.824545717594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45953.824545717594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45953.824545717594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45953.824545717594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45953.824545717594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45953.824545717594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45953.824545717594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45953.824545717594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45953.824545717594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45953.824545717594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45953.824545717594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45953.824545717594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45953.824545717594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45953.824545717594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45953.824545717594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45953.824545717594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45953.824545717594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45953.824545717594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45953.824545717594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45953.824545717594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45953.824545717594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45953.824545717594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45953.824545717594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45953.824545717594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45953.824545717594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45953.824545717594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45953.824545717594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45953.824545717594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45953.824545717594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45953.824545717594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45953.824545717594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45953.824545717594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45953.824545717594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45953.824545717594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45953.824545717594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45953.824545717594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45953.824545717594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45953.824545717594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45953.824545717594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45953.824545717594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45953.824545717594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45953.824545717594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45953.824545717594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45953.824545717594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45953.824545717594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45953.824545717594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45953.824545717594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45953.824545717594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45953.824545717594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45953.824545717594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45953.824545717594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45953.824545717594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45953.824545717594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45953.824545717594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45953.824545717594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45953.824545717594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45953.824545717594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45953.824545717594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45953.824545717594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45953.824545717594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45953.824545717594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45953.824545717594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45953.824545717594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45953.824545717594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45953.824545717594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45953.824545717594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45953.824545717594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45953.824545717594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45953.824545717594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45953.824545717594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45953.824545717594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45953.824545717594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45953.824545717594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45953.824545717594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45953.824545717594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45953.824545717594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45953.824545717594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45953.824545717594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45953.824545717594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45953.824545717594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45953.824545717594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45953.824545717594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45953.824545717594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45953.824545717594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45953.824545717594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45953.824545717594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45953.824545717594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45953.824545717594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45953.824545717594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45953.824545717594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45953.824545717594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45953.824545717594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45953.824545717594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45953.824545717594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45953.824545717594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45953.824545717594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45953.824545717594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45953.824545717594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45953.824545717594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45953.824545717594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45953.824545717594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45953.824545717594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45953.824545717594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45953.824545717594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45953.824545717594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45953.824545717594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45953.824545717594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45953.824545717594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45953.824545717594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45953.824545717594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45953.824545717594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45953.824545717594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45953.824545717594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45953.824545717594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45953.824545717594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45953.824545717594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45953.824545717594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45953.824545717594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45953.824545717594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45953.824545717594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45953.824545717594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45953.824545717594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45953.824545717594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45953.824545717594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45953.824545717594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45953.824545717594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45953.824545717594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45953.824545717594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45953.824545717594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45953.824545717594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45953.824545717594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45953.824545717594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45953.824545717594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45953.824545717594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45953.824545717594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45953.824545717594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45953.824545717594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45953.824545717594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45953.824545717594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45953.824545717594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45953.824545717594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45953.824545717594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45953.824545717594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45953.824545717594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45953.824545717594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45953.824545717594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45953.824545717594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45953.824545717594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45953.824545717594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45953.824545717594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45953.824545717594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45953.824545717594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45953.824545717594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45953.824545717594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45953.824545717594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45953.824545717594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45953.824545717594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45953.824545717594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45953.824545717594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45953.824545717594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45953.824545717594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45953.824545717594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45953.824545717594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45953.824545717594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45953.824545717594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45953.824545717594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45953.824545717594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45953.824545717594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45953.824545717594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45953.824545717594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45953.824545717594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45953.824545717594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45953.824545717594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45953.824545717594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45953.824545717594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45953.824545717594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45953.824545717594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45953.824545717594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45953.824545717594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45953.824545717594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45953.824545717594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45953.824545717594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45953.824545717594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45953.824545717594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45953.824545717594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45953.824545717594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45953.824545717594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45953.824545717594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45953.824545717594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45953.824545717594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45953.824545717594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45953.824545717594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45953.824545717594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45953.824545717594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45953.824545717594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45953.824545717594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45953.824545717594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45953.824545717594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45953.824545717594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45953.824545717594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45953.824545717594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45953.824545717594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45953.824545717594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45953.824545717594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45953.824545717594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45953.824545717594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45953.824545717594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45953.824545717594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45953.824545717594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45953.824545717594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45953.824545717594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45953.824545717594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45953.824545717594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45953.824545717594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45953.824545717594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45953.824545717594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45953.824545717594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45953.824545717594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45953.824545717594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45953.824545717594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45953.824545717594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45953.824545717594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45953.824545717594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45953.824545717594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45953.824545717594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45953.824545717594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45953.824545717594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45953.824545717594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45953.824545717594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45953.824545717594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45953.824545717594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45953.824545717594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45953.824545717594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45953.824545717594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45953.824545717594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45953.824545717594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45953.824545717594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45953.824545717594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45953.824545717594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45953.824545717594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45953.824545717594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45953.824545717594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45953.824545717594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45953.824545717594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45953.824545717594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45953.824545717594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45953.824545717594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45953.824545717594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45953.824545717594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45953.824545717594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45953.824545717594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45953.824545717594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45953.824545717594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45953.824545717594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45953.824545717594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45953.824545717594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45953.824545717594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45953.824545717594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45953.824545717594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45953.824545717594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45953.824545717594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45953.824545717594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45953.824545717594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45953.824545717594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45953.824545717594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45953.824545717594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45953.824545717594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45953.824545717594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45953.824545717594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45953.824545717594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45953.824545717594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45953.824545717594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45953.824545717594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45953.824545717594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45953.824545717594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45953.824545717594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45953.824545717594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45953.824545717594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45953.824545717594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45953.824545717594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45953.824545717594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45953.824545717594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45953.824545717594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45953.824545717594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45953.824545717594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45953.824545717594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45953.824545717594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45953.824545717594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45953.824545717594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45953.824545717594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45953.824545717594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45953.824545717594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45953.824545717594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45953.824545717594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45953.824545717594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45953.824545717594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45953.824545717594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45953.824545717594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45953.824545717594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45953.824545717594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45953.824545717594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45953.824545717594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45953.824545717594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45953.824545717594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45953.824545717594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45953.824545717594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45953.824545717594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45953.824545717594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45953.824545717594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45953.824545717594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45953.824545717594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45953.824545717594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45953.824545717594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45953.824545717594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45953.824545717594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45953.824545717594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45953.824545717594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45953.824545717594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45953.824545717594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45953.824545717594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45953.824545717594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45953.824545717594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45953.824545717594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45953.824545717594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45953.824545717594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45953.824545717594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45953.824545717594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45953.824545717594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45953.824545717594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45953.824545717594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45953.824545717594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45953.824545717594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45953.824545717594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45953.824545717594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45953.824545717594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45953.824545717594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45953.824545717594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45953.824545717594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45953.824545717594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45953.824545717594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45953.824545717594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45953.824545717594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45953.824545717594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45953.824545717594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45953.824545717594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45953.824545717594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45953.824545717594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45953.824545717594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45953.824545717594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45953.824545717594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45953.824545717594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45953.824545717594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45953.824545717594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45953.824545717594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45953.824545717594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45953.824545717594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45953.824545717594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45953.824545717594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45953.824545717594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45953.824545717594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45953.824545717594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45953.824545717594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45953.824545717594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45953.824545717594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45953.824545717594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45953.824545717594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45953.824545717594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45953.824545717594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45953.824545717594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45953.824545717594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45953.824545717594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45953.824545717594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45953.824545717594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45953.824545717594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45953.824545717594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45953.824545717594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45953.824545717594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45953.824545717594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45953.824545717594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45953.824545717594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45953.824545717594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45953.824545717594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45953.824545717594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45953.824545717594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45953.824545717594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45953.824545717594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45953.824545717594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45953.824545717594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45953.824545717594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45953.824545717594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45953.824545717594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45953.824545717594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45953.824545717594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45953.824545717594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45953.824545717594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45953.824545717594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45953.824545717594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45953.824545717594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45953.824545717594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45953.824545717594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45953.824545717594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45953.824545717594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45953.824545717594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45953.824545717594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45953.824545717594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45953.824545717594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45953.824545717594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45953.824545717594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45953.824545717594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45953.824545717594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45953.824545717594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45953.824545717594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45953.824545717594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45953.824545717594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45953.824545717594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45953.824545717594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45953.824545717594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45953.824545717594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45953.824545717594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45953.824545717594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45953.824545717594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45953.824545717594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45953.824545717594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45953.824545717594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45953.824545717594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45953.824545717594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45953.824545717594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45953.824545717594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45953.824545717594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45953.824545717594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45953.824545717594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45953.824545717594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45953.824545717594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45953.824545717594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45953.824545717594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45953.824545717594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45953.824545717594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45953.824545717594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45953.824545717594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45953.824545717594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45953.824545717594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45953.824545717594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45953.824545717594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45953.824545717594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45953.824545717594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45953.824545717594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45953.824545717594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45953.824545717594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45953.824545717594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45953.824545717594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45953.824545717594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45953.824545717594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45953.824545717594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45953.824545717594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45953.824545717594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45953.824545717594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45953.824545717594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45953.824545717594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45953.824545717594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45953.824545717594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45953.824545717594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45953.824545717594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45953.824545717594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45953.824545717594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45953.824545717594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45953.824545717594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45953.824545717594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45953.824545717594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45953.824545717594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45953.824545717594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45953.824545717594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45953.824545717594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45953.824545717594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45953.824545717594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45953.824545717594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45953.824545717594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45953.824545717594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45953.824545717594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45953.824545717594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45953.824545717594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45953.824545717594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45953.824545717594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45953.824545717594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45953.824545717594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45953.824545717594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45953.824545717594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45953.824545717594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45953.824545717594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45953.824545717594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45953.824545717594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45953.824545717594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45953.824545717594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45953.824545717594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45953.824545717594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45953.824545717594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45953.824545717594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45953.824545717594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45953.824545717594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45953.824545717594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45953.824545717594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45953.824545717594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45953.824545717594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45953.824545717594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45953.824545717594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45953.824545717594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45953.824545717594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45953.824545717594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45953.824545717594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45953.824545717594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45953.824545717594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45953.824545717594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45953.824545717594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45953.824545717594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45953.824545717594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45953.824545717594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45953.824545717594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45953.824545717594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45953.824545717594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45953.824545717594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45953.824545717594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45953.824545717594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45953.824545717594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45953.824545717594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45953.824545717594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45953.824545717594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45953.824545717594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45953.824545717594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45953.824545717594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45953.824545717594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45953.824545717594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45953.824545717594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45953.824545717594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45953.824545717594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45953.824545717594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45953.824545717594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45953.824545717594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45953.824545717594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45953.824545717594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45953.824545717594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45953.824545717594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45953.824545717594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45953.824545717594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45953.824545717594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45953.824545717594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45953.824545717594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45953.824545717594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45953.824545717594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45953.824545717594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45953.824545717594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45953.824545717594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45953.824545717594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45953.824545717594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45953.824545717594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45953.824545717594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45953.824545717594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45953.824545717594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45953.824545717594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45953.824545717594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45953.824545717594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45953.824545717594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45953.824545717594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45953.824545717594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45953.824545717594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45953.824545717594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45953.824545717594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45953.824545717594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45953.824545717594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45953.824545717594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45953.824545717594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45953.824545717594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45953.824545717594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45953.824545717594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45953.824545717594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45953.824545717594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45953.824545717594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45953.824545717594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45953.824545717594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45953.824545717594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45953.824545717594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45953.824545717594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45953.824545717594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45953.824545717594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45953.824545717594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45953.824545717594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45953.824545717594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45953.824545717594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45953.824545717594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45953.824545717594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45953.824545717594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45953.824545717594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45953.824545717594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45953.824545717594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45953.824545717594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45953.824545717594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45953.824545717594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45953.824545717594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45953.824545717594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45953.824545717594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45953.824545717594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45953.824545717594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45953.824545717594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45953.824545717594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45953.824545717594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45953.824545717594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45953.824545717594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45953.824545717594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45953.824545717594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45953.824545717594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45953.824545717594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45953.824545717594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45953.824545717594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45953.824545717594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45953.824545717594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45953.824545717594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45953.824545717594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45953.824545717594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45953.824545717594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45953.824545717594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45953.824545717594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45953.824545717594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45953.824545717594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45953.824545717594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45953.824545717594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45953.824545717594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45953.824545717594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45953.824545717594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45953.824545717594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45953.824545717594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45953.824545717594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45953.824545717594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45953.824545717594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45953.824545717594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45953.824545717594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45953.824545717594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45953.824545717594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45953.824545717594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45953.824545717594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45953.824545717594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45953.824545717594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45953.824545717594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45953.824545717594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45953.824545717594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45953.824545717594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45953.824545717594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45953.824545717594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45953.824545717594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45953.824545717594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45953.824545717594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45953.824545717594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45953.824545717594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45953.824545717594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45953.824545717594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45953.824545717594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45953.824545717594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45953.824545717594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45953.824545717594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45953.824545717594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45953.824545717594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45953.824545717594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45953.824545717594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45953.824545717594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45953.824545717594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45953.824545717594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45953.824545717594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45953.824545717594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45953.824545717594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45953.824545717594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45953.824545717594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45953.824545717594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45953.824545717594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45953.824545717594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45953.824545717594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45953.824545717594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45953.824545717594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45953.824545717594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45953.824545717594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45953.824545717594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45953.824545717594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45953.824545717594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45953.824545717594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45953.824545717594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45953.824545717594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45953.824545717594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45953.824545717594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45953.824545717594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45953.824545717594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45953.824545717594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45953.824545717594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45953.824545717594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45953.824545717594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45953.824545717594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45953.824545717594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45953.824545717594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45953.824545717594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45953.824545717594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45953.824545717594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45953.824545717594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45953.824545717594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45953.824545717594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45953.824545717594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45953.824545717594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45953.824545717594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45953.824545717594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45953.824545717594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45953.824545717594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45953.824545717594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45953.824545717594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45953.824545717594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45953.824545717594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45953.824545717594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45953.824545717594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45953.824545717594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45953.824545717594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45953.824545717594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45953.824545717594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45953.824545717594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45953.824545717594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45953.824545717594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45953.824545717594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45953.824545717594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45953.824545717594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45953.824545717594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45953.824545717594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45953.824545717594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45953.824545717594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45953.824545717594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45953.824545717594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45953.824545717594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45953.824545717594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45953.824545717594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45953.824545717594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45953.824545717594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45953.824545717594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45953.824545717594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45953.824545717594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45953.824545717594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45953.824545717594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45953.824545717594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45953.824545717594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45953.824545717594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45953.824545717594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45953.824545717594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45953.824545717594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45953.824545717594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45953.824545717594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45953.824545717594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45953.824545717594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45953.824545717594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45953.824545717594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45953.824545717594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45953.824545717594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45953.824545717594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45953.824545717594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45953.824545717594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45953.824545717594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45953.824545717594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45953.824545717594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45953.824545717594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250.34382812499825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0.18982349536963739</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33649</v>
      </c>
      <c r="E4" s="100" t="s">
        <v>38998</v>
      </c>
      <c r="F4" s="125"/>
      <c r="G4" s="126">
        <f ca="1">IFERROR(NOW()-F4,"")</f>
        <v>45953.824545717594</v>
      </c>
      <c r="H4" s="125">
        <v>45953.743101851855</v>
      </c>
      <c r="I4" s="121" t="str">
        <f>IFERROR(VLOOKUP(D4,DB!A:F,6,0),"")</f>
        <v>Generator-SG</v>
      </c>
      <c r="J4" s="121" t="str">
        <f>IFERROR(VLOOKUP(D4,DB!A:G,7,0),"")</f>
        <v>Vandalized</v>
      </c>
      <c r="K4" s="127" t="s">
        <v>39094</v>
      </c>
      <c r="L4" s="123" t="str">
        <f>IFERROR(VLOOKUP(D4,DB!A:I,9,0),"")</f>
        <v>Latis</v>
      </c>
    </row>
    <row r="5" spans="1:16" ht="15" customHeight="1">
      <c r="A5" s="121" t="s">
        <v>39095</v>
      </c>
      <c r="B5" s="121" t="str">
        <f>IFERROR(VLOOKUP(D5,DB!A:K,11,0),"")</f>
        <v>R4</v>
      </c>
      <c r="C5" s="122">
        <v>2</v>
      </c>
      <c r="D5" s="95" t="s">
        <v>35586</v>
      </c>
      <c r="E5" s="100" t="s">
        <v>38998</v>
      </c>
      <c r="F5" s="125">
        <v>45953.820138888892</v>
      </c>
      <c r="G5" s="126">
        <f ca="1">IFERROR(NOW()-F5,"")</f>
        <v>4.4068287024856545E-3</v>
      </c>
      <c r="H5" s="125">
        <v>45953.776747685188</v>
      </c>
      <c r="I5" s="121" t="str">
        <f>IFERROR(VLOOKUP(D5,DB!A:F,6,0),"")</f>
        <v>SCECO</v>
      </c>
      <c r="J5" s="121" t="str">
        <f>IFERROR(VLOOKUP(D5,DB!A:G,7,0),"")</f>
        <v>In progress</v>
      </c>
      <c r="K5" s="127" t="s">
        <v>39096</v>
      </c>
      <c r="L5" s="123" t="str">
        <f>IFERROR(VLOOKUP(D5,DB!A:I,9,0),"")</f>
        <v>Latis</v>
      </c>
    </row>
    <row r="6" spans="1:16" ht="15" customHeight="1">
      <c r="A6" s="121"/>
      <c r="B6" s="121" t="str">
        <f>IFERROR(VLOOKUP(D6,DB!A:K,11,0),"")</f>
        <v/>
      </c>
      <c r="C6" s="122"/>
      <c r="D6" s="95"/>
      <c r="E6" s="100"/>
      <c r="F6" s="125"/>
      <c r="G6" s="126">
        <f ca="1">IFERROR(NOW()-F6,"")</f>
        <v>45953.824545717594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45953.824545717594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45953.824545717594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45953.824545717594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45953.824545717594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45953.824545717594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45953.824545717594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45953.824545717594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45953.824545717594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45953.824545717594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45953.824545717594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c r="E17" s="124"/>
      <c r="F17" s="125"/>
      <c r="G17" s="126">
        <f ca="1">IFERROR(NOW()-F17,"")</f>
        <v>45953.824545717594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45953.824545717594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45953.824545717594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45953.824545717594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45953.824545717594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45953.824545717594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45953.824545717594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45953.824545717594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45953.824545717594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45953.824545717594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45953.824545717594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45953.824545717594</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45953.824545717594</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45953.824545717594</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45953.824545717594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45953.824545717594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45953.824545717594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45953.824545717594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45953.824545717594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45953.824545717594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45953.824545717594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45953.824545717594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45953.824545717594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45953.824545717594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45953.824545717594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45953.824545717594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45953.824545717594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45953.824545717594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45953.824545717594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45953.824545717594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45953.824545717594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45953.824545717594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45953.824545717594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45953.824545717594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45953.824545717594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45953.824545717594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45953.824545717594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45953.824545717594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45953.824545717594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45953.824545717594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45953.824545717594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45953.824545717594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45953.824545717594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45953.824545717594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45953.824545717594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45953.824545717594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45953.824545717594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45953.824545717594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45953.824545717594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45953.824545717594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45953.824545717594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45953.824545717594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45953.824545717594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45953.824545717594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45953.824545717594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45953.824545717594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45953.824545717594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45953.824545717594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45953.824545717594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45953.824545717594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45953.824545717594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45953.824545717594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45953.824545717594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45953.824545717594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45953.824545717594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45953.824545717594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45953.824545717594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45953.824545717594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45953.824545717594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45953.824545717594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45953.824545717594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45953.824545717594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45953.824545717594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45953.824545717594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45953.824545717594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45953.824545717594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45953.824545717594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45953.824545717594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45953.824545717594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45953.824545717594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45953.824545717594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45953.824545717594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45953.824545717594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45953.824545717594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45953.824545717594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45953.824545717594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45953.824545717594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45953.824545717594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45953.824545717594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45953.824545717594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45953.824545717594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45953.824545717594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45953.824545717594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45953.824545717594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45953.824545717594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45953.824545717594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45953.824545717594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45953.824545717594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45953.824545717594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45953.824545717594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45953.824545717594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45953.824545717594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45953.824545717594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45953.824545717594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45953.824545717594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45953.824545717594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45953.824545717594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45953.824545717594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45953.824545717594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45953.824545717594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45953.824545717594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45953.824545717594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45953.824545717594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45953.824545717594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45953.824545717594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45953.824545717594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45953.824545717594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45953.824545717594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45953.824545717594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45953.824545717594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45953.824545717594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45953.824545717594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45953.824545717594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45953.824545717594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45953.824545717594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45953.824545717594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45953.824545717594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45953.824545717594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45953.824545717594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45953.824545717594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45953.824545717594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45953.824545717594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45953.824545717594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45953.824545717594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45953.824545717594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45953.824545717594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45953.824545717594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45953.824545717594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45953.824545717594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45953.824545717594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45953.824545717594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45953.824545717594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45953.824545717594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45953.824545717594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45953.824545717594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45953.824545717594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45953.824545717594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45953.824545717594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45953.824545717594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45953.824545717594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45953.824545717594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45953.824545717594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45953.824545717594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45953.824545717594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45953.824545717594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45953.824545717594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45953.824545717594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45953.824545717594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45953.824545717594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45953.824545717594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45953.824545717594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45953.824545717594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45953.824545717594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45953.824545717594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45953.824545717594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45953.824545717594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45953.824545717594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45953.824545717594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45953.824545717594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45953.824545717594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45953.824545717594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45953.824545717594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45953.824545717594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45953.824545717594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45953.824545717594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45953.824545717594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45953.824545717594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45953.824545717594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45953.824545717594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45953.824545717594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45953.824545717594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45953.824545717594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45953.824545717594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45953.824545717594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45953.824545717594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45953.824545717594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45953.824545717594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45953.824545717594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45953.824545717594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45953.824545717594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45953.824545717594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45953.824545717594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45953.824545717594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45953.824545717594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45953.824545717594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45953.824545717594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45953.824545717594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45953.824545717594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45953.824545717594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45953.824545717594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45953.824545717594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45953.824545717594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45953.824545717594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45953.824545717594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45953.824545717594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45953.824545717594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45953.824545717594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45953.824545717594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45953.824545717594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45953.824545717594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45953.824545717594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45953.824545717594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45953.824545717594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45953.824545717594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45953.824545717594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45953.824545717594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45953.824545717594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45953.824545717594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45953.824545717594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45953.824545717594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45953.824545717594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45953.824545717594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45953.824545717594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45953.824545717594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45953.824545717594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45953.824545717594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45953.824545717594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45953.824545717594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45953.824545717594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45953.824545717594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45953.824545717594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45953.824545717594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45953.824545717594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45953.824545717594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45953.824545717594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45953.824545717594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45953.824545717594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45953.824545717594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45953.824545717594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45953.824545717594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45953.824545717594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45953.824545717594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45953.824545717594</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45953.824545717594</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61.992485532406135</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27.63566840277781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9.0529716435194132</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5.163434606482042</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38382</v>
      </c>
      <c r="E6" s="154" t="s">
        <v>38998</v>
      </c>
      <c r="F6" s="155" t="s">
        <v>24</v>
      </c>
      <c r="G6" s="156" t="str">
        <f ca="1">IFERROR(NOW()-F6,"")</f>
        <v/>
      </c>
      <c r="H6" s="155">
        <v>45953.774837962963</v>
      </c>
      <c r="I6" s="154" t="str">
        <f>IFERROR(VLOOKUP(D6,DB!A:F,6,0),"")</f>
        <v>SCECO</v>
      </c>
      <c r="J6" s="154" t="str">
        <f>IFERROR(VLOOKUP(D6,DB!A:G,7,0),"")</f>
        <v>Haj Removal</v>
      </c>
      <c r="K6" s="154" t="s">
        <v>39106</v>
      </c>
      <c r="L6" s="154" t="str">
        <f>IFERROR(VLOOKUP(D6,DB!A:I,9,0),"")</f>
        <v>Latis</v>
      </c>
    </row>
    <row r="7" spans="1:13" ht="15">
      <c r="A7" s="160"/>
      <c r="B7" s="160" t="str">
        <f>IFERROR(VLOOKUP(D7,DB!A:K,11,0),"")</f>
        <v/>
      </c>
      <c r="C7" s="160"/>
      <c r="D7" s="160"/>
      <c r="E7" s="160"/>
      <c r="F7" s="161"/>
      <c r="G7" s="162">
        <f ca="1">IFERROR(NOW()-F7,"")</f>
        <v>45953.824545717594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45953.824545717594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45953.824545717594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45953.824545717594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45953.824545717594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45953.824545717594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45953.824545717594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45953.824545717594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45953.824545717594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45953.824545717594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45953.824545717594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45953.824545717594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45953.824545717594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45953.824545717594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45953.824545717594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45953.824545717594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45953.824545717594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45953.824545717594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45953.824545717594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45953.824545717594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45953.824545717594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45953.824545717594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45953.824545717594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45953.824545717594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45953.824545717594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45953.824545717594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45953.824545717594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45953.824545717594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45953.824545717594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45953.824545717594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45953.824545717594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45953.824545717594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45953.824545717594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45953.824545717594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45953.824545717594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45953.824545717594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45953.824545717594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45953.824545717594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45953.824545717594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45953.824545717594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45953.824545717594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45953.824545717594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45953.824545717594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45953.824545717594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45953.824545717594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45953.824545717594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45953.824545717594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45953.824545717594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45953.824545717594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45953.824545717594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45953.824545717594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45953.824545717594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45953.824545717594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45953.824545717594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45953.824545717594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45953.824545717594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45953.824545717594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45953.824545717594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45953.824545717594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45953.824545717594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45953.824545717594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45953.824545717594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45953.824545717594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45953.824545717594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45953.824545717594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45953.824545717594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45953.824545717594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45953.824545717594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45953.824545717594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45953.824545717594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45953.824545717594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45953.824545717594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45953.824545717594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45953.824545717594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45953.824545717594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45953.824545717594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45953.824545717594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45953.824545717594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45953.824545717594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45953.824545717594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45953.824545717594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45953.824545717594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45953.824545717594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45953.824545717594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45953.824545717594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45953.824545717594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45953.824545717594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45953.824545717594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45953.824545717594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45953.824545717594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45953.824545717594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45953.824545717594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45953.824545717594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45953.824545717594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45953.824545717594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45953.824545717594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45953.824545717594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45953.824545717594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45953.824545717594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45953.824545717594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45953.824545717594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45953.824545717594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45953.824545717594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45953.824545717594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45953.824545717594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45953.824545717594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45953.824545717594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45953.824545717594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45953.824545717594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45953.824545717594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45953.824545717594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45953.824545717594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45953.824545717594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45953.824545717594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45953.824545717594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45953.824545717594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45953.824545717594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45953.824545717594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45953.824545717594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45953.824545717594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45953.824545717594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45953.824545717594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45953.824545717594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45953.824545717594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45953.824545717594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45953.824545717594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45953.824545717594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45953.824545717594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45953.824545717594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45953.824545717594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45953.824545717594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45953.824545717594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45953.824545717594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45953.824545717594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45953.824545717594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45953.824545717594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45953.824545717594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45953.824545717594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45953.824545717594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45953.824545717594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45953.824545717594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45953.824545717594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45953.824545717594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45953.824545717594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45953.824545717594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45953.824545717594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45953.824545717594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45953.824545717594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45953.824545717594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45953.824545717594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45953.824545717594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45953.824545717594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45953.824545717594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45953.824545717594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45953.824545717594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45953.824545717594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45953.824545717594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45953.824545717594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45953.824545717594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45953.824545717594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45953.824545717594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45953.824545717594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45953.824545717594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45953.824545717594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45953.824545717594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45953.824545717594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45953.824545717594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45953.824545717594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45953.824545717594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45953.824545717594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45953.824545717594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45953.824545717594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45953.824545717594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45953.824545717594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45953.824545717594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45953.824545717594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45953.824545717594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45953.824545717594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45953.824545717594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45953.824545717594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45953.824545717594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45953.824545717594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45953.824545717594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45953.824545717594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45953.824545717594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45953.824545717594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45953.824545717594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45953.824545717594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45953.824545717594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45953.824545717594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45953.824545717594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45953.824545717594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45953.824545717594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45953.824545717594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45953.824545717594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45953.824545717594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45953.824545717594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45953.824545717594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45953.824545717594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45953.824545717594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45953.824545717594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45953.824545717594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45953.824545717594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45953.824545717594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45953.824545717594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45953.824545717594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45953.824545717594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45953.824545717594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45953.824545717594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45953.824545717594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45953.824545717594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45953.824545717594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45953.824545717594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45953.824545717594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45953.824545717594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45953.824545717594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45953.824545717594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45953.824545717594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45953.824545717594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45953.824545717594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45953.824545717594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45953.824545717594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45953.824545717594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45953.824545717594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45953.824545717594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45953.824545717594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45953.824545717594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45953.824545717594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45953.824545717594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45953.824545717594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45953.824545717594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45953.824545717594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45953.824545717594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45953.824545717594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45953.824545717594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45953.824545717594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45953.824545717594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45953.824545717594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45953.824545717594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45953.824545717594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45953.824545717594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45953.824545717594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45953.824545717594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45953.824545717594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45953.824545717594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45953.824545717594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45953.824545717594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45953.824545717594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45953.824545717594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45953.824545717594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45953.824545717594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45953.824545717594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45953.824545717594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45953.824545717594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45953.824545717594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45953.824545717594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45953.824545717594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45953.824545717594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45953.824545717594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45953.824545717594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45953.824545717594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45953.824545717594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45953.824545717594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45953.824545717594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45953.824545717594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45953.824545717594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45953.824545717594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45953.824545717594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45953.824545717594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45953.824545717594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45953.824545717594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45953.824545717594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45953.824545717594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45953.824545717594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45953.824545717594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45953.824545717594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45953.824545717594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45953.824545717594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45953.824545717594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45953.824545717594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45953.824545717594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45953.824545717594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45953.824545717594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45953.824545717594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45953.824545717594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45953.824545717594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45953.824545717594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45953.824545717594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45953.824545717594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45953.824545717594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45953.824545717594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45953.824545717594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45953.824545717594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45953.824545717594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45953.824545717594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45953.824545717594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45953.824545717594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45953.824545717594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45953.824545717594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45953.824545717594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45953.824545717594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45953.824545717594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45953.824545717594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45953.824545717594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45953.824545717594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45953.824545717594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45953.824545717594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45953.824545717594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45953.824545717594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45953.824545717594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45953.824545717594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45953.824545717594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45953.824545717594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45953.824545717594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45953.824545717594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45953.824545717594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45953.824545717594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45953.824545717594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45953.824545717594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45953.824545717594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45953.824545717594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45953.824545717594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45953.824545717594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45953.824545717594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45953.824545717594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45953.824545717594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45953.824545717594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45953.824545717594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45953.824545717594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45953.824545717594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45953.824545717594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45953.824545717594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45953.824545717594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45953.824545717594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45953.824545717594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45953.824545717594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45953.824545717594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45953.824545717594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45953.824545717594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45953.824545717594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45953.824545717594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45953.824545717594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45953.824545717594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45953.824545717594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45953.824545717594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45953.824545717594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45953.824545717594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45953.824545717594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45953.824545717594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45953.824545717594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45953.824545717594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45953.824545717594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45953.824545717594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45953.824545717594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45953.824545717594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45953.824545717594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45953.824545717594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45953.824545717594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45953.824545717594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45953.824545717594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45953.824545717594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45953.824545717594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45953.824545717594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45953.824545717594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45953.824545717594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45953.824545717594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45953.824545717594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45953.824545717594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45953.824545717594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45953.824545717594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45953.824545717594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45953.824545717594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45953.824545717594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45953.824545717594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45953.824545717594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45953.824545717594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45953.824545717594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45953.824545717594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45953.824545717594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45953.824545717594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45953.824545717594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45953.824545717594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45953.824545717594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45953.824545717594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45953.824545717594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45953.824545717594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45953.824545717594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45953.824545717594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45953.824545717594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45953.824545717594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45953.824545717594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45953.824545717594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45953.824545717594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45953.824545717594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45953.824545717594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45953.824545717594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45953.824545717594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45953.824545717594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45953.824545717594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45953.824545717594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45953.824545717594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45953.824545717594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45953.824545717594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45953.824545717594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45953.824545717594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45953.824545717594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45953.824545717594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45953.824545717594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45953.824545717594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45953.824545717594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45953.824545717594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45953.824545717594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45953.824545717594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45953.824545717594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45953.824545717594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45953.824545717594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45953.824545717594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45953.824545717594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45953.824545717594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45953.824545717594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45953.824545717594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45953.824545717594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45953.824545717594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45953.824545717594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45953.824545717594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45953.824545717594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45953.824545717594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45953.824545717594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45953.824545717594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45953.824545717594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45953.824545717594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45953.824545717594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45953.824545717594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45953.824545717594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45953.824545717594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45953.824545717594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45953.824545717594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45953.824545717594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45953.824545717594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45953.824545717594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45953.824545717594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45953.824545717594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45953.824545717594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45953.824545717594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45953.824545717594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45953.824545717594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45953.824545717594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45953.824545717594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45953.824545717594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45953.824545717594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45953.824545717594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45953.824545717594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45953.824545717594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45953.824545717594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45953.824545717594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45953.824545717594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45953.824545717594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45953.824545717594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45953.824545717594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45953.824545717594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45953.824545717594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45953.824545717594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45953.824545717594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45953.824545717594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45953.824545717594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45953.824545717594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45953.824545717594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45953.824545717594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45953.824545717594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45953.824545717594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45953.824545717594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45953.824545717594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45953.824545717594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45953.824545717594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45953.824545717594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45953.824545717594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45953.824545717594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45953.824545717594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45953.824545717594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45953.824545717594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45953.824545717594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45953.824545717594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45953.824545717594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45953.824545717594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45953.824545717594</v>
      </c>
      <c r="H491" s="161"/>
      <c r="I491" s="160" t="str">
        <f>IFERROR(VLOOKUP(D491,DB!A:F,6,0),"")</f>
        <v/>
      </c>
      <c r="J491" s="160" t="str">
        <f>IFERROR(VLOOKUP(D491,DB!A:G,7,0),"")</f>
        <v/>
      </c>
      <c r="K491" s="160"/>
      <c r="L491" s="160" t="str">
        <f>IFERROR(VLOOKUP(D491,DB!A:I,9,0),"")</f>
        <v/>
      </c>
    </row>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601" ht="15"/>
    <row r="602" ht="15"/>
    <row r="604" ht="15"/>
    <row r="605" ht="15"/>
    <row r="606" ht="15"/>
    <row r="607" ht="15"/>
    <row r="609" ht="15"/>
    <row r="610" ht="15"/>
    <row r="617" ht="15"/>
    <row r="618" ht="15"/>
    <row r="619" ht="15"/>
    <row r="620" ht="15"/>
    <row r="621" ht="15"/>
    <row r="622" ht="15"/>
    <row r="625" ht="15"/>
    <row r="626" ht="15"/>
    <row r="627" ht="15"/>
    <row r="628" ht="15"/>
    <row r="629" ht="15"/>
    <row r="630" ht="15"/>
    <row r="631" ht="15"/>
    <row r="632" ht="15"/>
    <row r="633" ht="15"/>
    <row r="634" ht="15"/>
    <row r="635" ht="15"/>
    <row r="636"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730" ht="15"/>
    <row r="731" ht="15"/>
    <row r="732" ht="15"/>
    <row r="733" ht="15"/>
    <row r="734" ht="15"/>
    <row r="735" ht="15"/>
    <row r="736" ht="15"/>
    <row r="737" ht="15"/>
    <row r="738" ht="15"/>
    <row r="739"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1029" ht="15"/>
    <row r="1030" ht="15"/>
    <row r="1031" ht="15"/>
    <row r="1032" ht="15"/>
    <row r="1033" ht="15"/>
    <row r="1034"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7" ht="15"/>
    <row r="1098" ht="15"/>
    <row r="1104" ht="15"/>
    <row r="1105" ht="15"/>
    <row r="1107" ht="15"/>
    <row r="1108" ht="15"/>
    <row r="1109" ht="15"/>
    <row r="1110" ht="15"/>
    <row r="1111" ht="15"/>
    <row r="1112" ht="15"/>
    <row r="1113"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6" ht="15"/>
    <row r="1187" ht="15"/>
    <row r="1188" ht="15"/>
    <row r="1189" ht="15"/>
    <row r="1190" ht="15"/>
    <row r="1191" ht="15"/>
    <row r="1192" ht="15"/>
    <row r="1193" ht="15"/>
    <row r="1194" ht="15"/>
    <row r="1195" ht="15"/>
    <row r="1196" ht="15"/>
    <row r="1197" ht="15"/>
    <row r="1198" ht="15"/>
    <row r="1199"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52" ht="15"/>
    <row r="1253" ht="15"/>
    <row r="1256" ht="15"/>
    <row r="1257" ht="15"/>
    <row r="1258" ht="15"/>
    <row r="1259" ht="15"/>
    <row r="1260" ht="15"/>
    <row r="1261" ht="15"/>
    <row r="1262" ht="15"/>
    <row r="1263" ht="15"/>
    <row r="1266" ht="15"/>
    <row r="1267" ht="15"/>
    <row r="1268" ht="15"/>
    <row r="1269" ht="15"/>
    <row r="1270" ht="15"/>
    <row r="1271" ht="15"/>
    <row r="1272" ht="15"/>
    <row r="1273" ht="15"/>
    <row r="1274" ht="15"/>
    <row r="1275" ht="15"/>
    <row r="1276" ht="15"/>
    <row r="1277" ht="15"/>
    <row r="1279" ht="15"/>
    <row r="1280" ht="15"/>
    <row r="1281" ht="15"/>
    <row r="1284" ht="15"/>
    <row r="1286" ht="15"/>
    <row r="1288" ht="15"/>
    <row r="1291" ht="15"/>
    <row r="1292" ht="15"/>
    <row r="1293" ht="15"/>
    <row r="1295" ht="15"/>
    <row r="1297" ht="15"/>
    <row r="1298" ht="15"/>
    <row r="1299" ht="15"/>
    <row r="1300" ht="15"/>
    <row r="1301" ht="15"/>
    <row r="1303" ht="15"/>
    <row r="1304" ht="15"/>
    <row r="1305" ht="15"/>
    <row r="1306" ht="15"/>
    <row r="1308" ht="15"/>
    <row r="1310" ht="15"/>
    <row r="1311" ht="15"/>
    <row r="1313" ht="15"/>
    <row r="1314" ht="15"/>
    <row r="1315" ht="15"/>
    <row r="1316" ht="15"/>
    <row r="1318"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6.7786458334012423E-2</v>
      </c>
      <c r="H2" s="109">
        <v>45953.740046296298</v>
      </c>
      <c r="I2" s="105" t="str">
        <f>IFERROR(VLOOKUP(D2,DB!A:F,6,0),"")</f>
        <v>SCECO</v>
      </c>
      <c r="J2" s="104" t="str">
        <f>IFERROR(VLOOKUP(D2,DB!A:G,7,0),"")</f>
        <v>Vandalized</v>
      </c>
      <c r="K2" s="110" t="s">
        <v>39108</v>
      </c>
      <c r="L2" s="111" t="str">
        <f>IFERROR(VLOOKUP(D2,DB!A:I,9,0),"")</f>
        <v>Latis</v>
      </c>
    </row>
    <row r="3" spans="1:16383" ht="31.5" customHeight="1">
      <c r="A3" s="164" t="s">
        <v>39109</v>
      </c>
      <c r="B3" s="105" t="str">
        <f>IFERROR(VLOOKUP(D3,DB!A:K,11,0),"")</f>
        <v>R6</v>
      </c>
      <c r="C3" s="107">
        <v>1</v>
      </c>
      <c r="D3" s="105" t="s">
        <v>39110</v>
      </c>
      <c r="E3" s="108" t="s">
        <v>38998</v>
      </c>
      <c r="F3" s="109">
        <v>45953.810983796298</v>
      </c>
      <c r="G3" s="78">
        <f ca="1">IFERROR(NOW()-F3,"-")</f>
        <v>1.3561921296059154E-2</v>
      </c>
      <c r="H3" s="109">
        <v>45953.805104166669</v>
      </c>
      <c r="I3" s="105" t="str">
        <f>IFERROR(VLOOKUP(D3,DB!A:F,6,0),"")</f>
        <v>SCECO</v>
      </c>
      <c r="J3" s="104" t="str">
        <f>IFERROR(VLOOKUP(D3,DB!A:G,7,0),"")</f>
        <v>Vandalized</v>
      </c>
      <c r="K3" s="110" t="s">
        <v>39111</v>
      </c>
      <c r="L3" s="111" t="str">
        <f>IFERROR(VLOOKUP(D3,DB!A:I,9,0),"")</f>
        <v>Latis</v>
      </c>
    </row>
    <row r="4" spans="1:16383" ht="31.5" customHeight="1">
      <c r="A4" s="106"/>
      <c r="B4" s="105" t="str">
        <f>IFERROR(VLOOKUP(D4,DB!A:K,11,0),"")</f>
        <v/>
      </c>
      <c r="C4" s="107"/>
      <c r="D4" s="105"/>
      <c r="E4" s="108"/>
      <c r="F4" s="109"/>
      <c r="G4" s="78">
        <f ca="1">IFERROR(NOW()-F4,"-")</f>
        <v>45953.824545717594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45953.824545717594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45953.824545717594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45953.824545717594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45953.824545717594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45953.824545717594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45953.824545717594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45953.824545717594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45953.824545717594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45953.824545717594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45953.824545717594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45953.824545717594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45953.824545717594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45953.824545717594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45953.824545717594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45953.824545717594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45953.824545717594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45953.824545717594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45953.824545717594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45953.824545717594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45953.824545717594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45953.824545717594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45953.824545717594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45953.824545717594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45953.824545717594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45953.824545717594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45953.824545717594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45953.824545717594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45953.824545717594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45953.824545717594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45953.824545717594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45953.824545717594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45953.824545717594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45953.824545717594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45953.824545717594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45953.824545717594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45953.824545717594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45953.824545717594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45953.824545717594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45953.824545717594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45953.824545717594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45953.824545717594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45953.824545717594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45953.824545717594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45953.824545717594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45953.824545717594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45953.824545717594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45953.824545717594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45953.824545717594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45953.824545717594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45953.824545717594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45953.824545717594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45953.824545717594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45953.824545717594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45953.824545717594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45953.824545717594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45953.824545717594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45953.824545717594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45953.824545717594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45953.824545717594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45953.824545717594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45953.824545717594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45953.824545717594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45953.824545717594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45953.824545717594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45953.824545717594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45953.824545717594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45953.824545717594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45953.824545717594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45953.824545717594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45953.824545717594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45953.824545717594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45953.824545717594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45953.824545717594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45953.824545717594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45953.824545717594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45953.824545717594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45953.824545717594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45953.824545717594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45953.824545717594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45953.824545717594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45953.824545717594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45953.824545717594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45953.824545717594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45953.824545717594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45953.824545717594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45953.824545717594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45953.824545717594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45953.824545717594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45953.824545717594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45953.824545717594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45953.824545717594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45953.824545717594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45953.824545717594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45953.824545717594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45953.824545717594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45953.824545717594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45953.824545717594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45953.824545717594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45953.824545717594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45953.824545717594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45953.824545717594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45953.824545717594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45953.824545717594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45953.824545717594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45953.824545717594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45953.824545717594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45953.824545717594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45953.824545717594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45953.824545717594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45953.824545717594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45953.824545717594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45953.824545717594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45953.824545717594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45953.824545717594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45953.824545717594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45953.824545717594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45953.824545717594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45953.824545717594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45953.824545717594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45953.824545717594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45953.824545717594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45953.824545717594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45953.824545717594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45953.824545717594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45953.824545717594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45953.824545717594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45953.824545717594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45953.824545717594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45953.824545717594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45953.824545717594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45953.824545717594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45953.824545717594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45953.824545717594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45953.824545717594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45953.824545717594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45953.824545717594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45953.824545717594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45953.824545717594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45953.824545717594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45953.824545717594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45953.824545717594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45953.824545717594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45953.824545717594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45953.824545717594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45953.824545717594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45953.824545717594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45953.824545717594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45953.824545717594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45953.824545717594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45953.824545717594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45953.824545717594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45953.824545717594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