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27" documentId="13_ncr:1_{F6CB121F-512D-4AA6-A0C1-0FB36C537598}" xr6:coauthVersionLast="47" xr6:coauthVersionMax="47" xr10:uidLastSave="{B26CECD8-105B-421B-B14F-3ED073EF53E2}"/>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B7" i="2"/>
  <c r="J6" i="6"/>
  <c r="J7" i="6"/>
  <c r="J8" i="6"/>
  <c r="J9" i="6"/>
  <c r="J10" i="6"/>
  <c r="J11" i="6"/>
  <c r="J12" i="6"/>
  <c r="J13" i="6"/>
  <c r="J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I11" i="6"/>
  <c r="L11" i="6"/>
  <c r="B12" i="6"/>
  <c r="G12" i="6"/>
  <c r="I12" i="6"/>
  <c r="L12" i="6"/>
  <c r="B13" i="6"/>
  <c r="G13" i="6"/>
  <c r="I13" i="6"/>
  <c r="L13" i="6"/>
  <c r="B14" i="6"/>
  <c r="G14" i="6"/>
  <c r="I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<sst xmlns="http://schemas.openxmlformats.org/spreadsheetml/2006/main" count="178594" uniqueCount="39079">
  <si>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</si>
  <si>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</si>
  <si>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</si>
  <si>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</si>
  <si>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</si>
  <si>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</si>
  <si>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</si>
  <si>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</si>
  <si>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</si>
  <si>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</si>
  <si>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</si>
  <si>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</si>
  <si>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</si>
  <si>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</si>
  <si>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</si>
  <si>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</si>
  <si>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</si>
  <si>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</si>
  <si>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</si>
  <si>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</si>
  <si>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</si>
  <si>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</si>
  <si>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</si>
  <si>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</si>
  <si>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</si>
  <si>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</si>
  <si>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</si>
  <si>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</si>
  <si>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</si>
  <si>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</si>
  <si>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</si>
  <si>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</si>
  <si>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</si>
  <si>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</si>
  <si>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</si>
  <si>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</si>
  <si>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</si>
  <si>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</si>
  <si>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</si>
  <si>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</si>
  <si>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</si>
  <si>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</si>
  <si>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</si>
  <si>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</si>
  <si>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</si>
  <si>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</si>
  <si>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</si>
  <si>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</si>
  <si>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</si>
  <si>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</si>
  <si>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</si>
  <si>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</si>
  <si>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</si>
  <si>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</si>
  <si>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</si>
  <si>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</si>
  <si>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</si>
  <si>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</si>
  <si>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</si>
  <si>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</si>
  <si>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</si>
  <si>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</si>
  <si>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</si>
  <si>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</si>
  <si>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</si>
  <si>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</si>
  <si>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</si>
  <si>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</si>
  <si>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</si>
  <si>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</si>
  <si>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</si>
  <si>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</si>
  <si>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</si>
  <si>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</si>
  <si>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</si>
  <si>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</si>
  <si>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</si>
  <si>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</si>
  <si>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</si>
  <si>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</si>
  <si>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</si>
  <si>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</si>
  <si>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</si>
  <si>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</si>
  <si>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</si>
  <si>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</si>
  <si>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</si>
  <si>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</si>
  <si>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</si>
  <si>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</si>
  <si>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</si>
  <si>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</si>
  <si>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</si>
  <si>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</si>
  <si>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</si>
  <si>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</si>
  <si>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</si>
  <si>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</si>
  <si>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</si>
  <si>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</si>
  <si>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</si>
  <si>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</si>
  <si>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</si>
  <si>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</si>
  <si>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</si>
  <si>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</si>
  <si>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</si>
  <si>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</si>
  <si>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</si>
  <si>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</si>
  <si>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</si>
  <si>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</si>
  <si>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</si>
  <si>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</si>
  <si>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</si>
  <si>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</si>
  <si>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</si>
  <si>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</si>
  <si>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</si>
  <si>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</si>
  <si>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</si>
  <si>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</si>
  <si>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</si>
  <si>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</si>
  <si>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</si>
  <si>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</si>
  <si>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</si>
  <si>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</si>
  <si>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</si>
  <si>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</si>
  <si>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</si>
  <si>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</si>
  <si>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</si>
  <si>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</si>
  <si>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</si>
  <si>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</si>
  <si>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</si>
  <si>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</si>
  <si>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</si>
  <si>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</si>
  <si>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</si>
  <si>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</si>
  <si>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</si>
  <si>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</si>
  <si>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</si>
  <si>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</si>
  <si>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</si>
  <si>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</si>
  <si>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</si>
  <si>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</si>
  <si>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</si>
  <si>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</si>
  <si>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</si>
  <si>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</si>
  <si>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</si>
  <si>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</si>
  <si>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</si>
  <si>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</si>
  <si>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</si>
  <si>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</si>
  <si>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</si>
  <si>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</si>
  <si>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</si>
  <si>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</si>
  <si>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</si>
  <si>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</si>
  <si>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</si>
  <si>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</si>
  <si>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</si>
  <si>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</si>
  <si>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</si>
  <si>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</si>
  <si>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</si>
  <si>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</si>
  <si>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</si>
  <si>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</si>
  <si>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</si>
  <si>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</si>
  <si>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</si>
  <si>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</si>
  <si>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</si>
  <si>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</si>
  <si>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</si>
  <si>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</si>
  <si>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</si>
  <si>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</si>
  <si>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</si>
  <si>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</si>
  <si>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</si>
  <si>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</si>
  <si>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</si>
  <si>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</si>
  <si>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</si>
  <si>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</si>
  <si>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</si>
  <si>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</si>
  <si>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</si>
  <si>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</si>
  <si>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</si>
  <si>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</si>
  <si>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</si>
  <si>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</si>
  <si>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</si>
  <si>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</si>
  <si>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</si>
  <si>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</si>
  <si>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</si>
  <si>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</si>
  <si>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</si>
  <si>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</si>
  <si>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</si>
  <si>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</si>
  <si>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</si>
  <si>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</si>
  <si>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</si>
  <si>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</si>
  <si>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</si>
  <si>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</si>
  <si>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</si>
  <si>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</si>
  <si>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</si>
  <si>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</si>
  <si>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</si>
  <si>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</si>
  <si>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</si>
  <si>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</si>
  <si>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</si>
  <si>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</si>
  <si>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</si>
  <si>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</si>
  <si>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</si>
  <si>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</si>
  <si>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</si>
  <si>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</si>
  <si>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</si>
  <si>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</si>
  <si>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</si>
  <si>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</si>
  <si>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</si>
  <si>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</si>
  <si>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</si>
  <si>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</si>
  <si>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</si>
  <si>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</si>
  <si>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</si>
  <si>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</si>
  <si>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</si>
  <si>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</si>
  <si>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</si>
  <si>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</si>
  <si>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</si>
  <si>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</si>
  <si>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</si>
  <si>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</si>
  <si>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</si>
  <si>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</si>
  <si>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</si>
  <si>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</si>
  <si>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</si>
  <si>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</si>
  <si>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</si>
  <si>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</si>
  <si>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</si>
  <si>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</si>
  <si>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</si>
  <si>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</si>
  <si>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</si>
  <si>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</si>
  <si>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</si>
  <si>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</si>
  <si>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</si>
  <si>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</si>
  <si>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</si>
  <si>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</si>
  <si>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</si>
  <si>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</si>
  <si>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</si>
  <si>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</si>
  <si>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</si>
  <si>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</si>
  <si>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</si>
  <si>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</si>
  <si>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</si>
  <si>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</si>
  <si>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</si>
  <si>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</si>
  <si>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</si>
  <si>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</si>
  <si>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</si>
  <si>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</si>
  <si>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</si>
  <si>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</si>
  <si>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</si>
  <si>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</si>
  <si>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</si>
  <si>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</si>
  <si>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</si>
  <si>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</si>
  <si>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</si>
  <si>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</si>
  <si>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</si>
  <si>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</si>
  <si>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</si>
  <si>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</si>
  <si>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</si>
  <si>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</si>
  <si>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</si>
  <si>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</si>
  <si>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</si>
  <si>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</si>
  <si>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</si>
  <si>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</si>
  <si>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</si>
  <si>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</si>
  <si>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</si>
  <si>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</si>
  <si>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</si>
  <si>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</si>
  <si>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</si>
  <si>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</si>
  <si>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</si>
  <si>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</si>
  <si>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</si>
  <si>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</si>
  <si>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</si>
  <si>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</si>
  <si>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</si>
  <si>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</si>
  <si>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</si>
  <si>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</si>
  <si>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</si>
  <si>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</si>
  <si>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</si>
  <si>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</si>
  <si>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</si>
  <si>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</si>
  <si>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</si>
  <si>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</si>
  <si>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</si>
  <si>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</si>
  <si>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</si>
  <si>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</si>
  <si>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</si>
  <si>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</si>
  <si>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</si>
  <si>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</si>
  <si>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</si>
  <si>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</si>
  <si>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</si>
  <si>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</si>
  <si>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</si>
  <si>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</si>
  <si>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</si>
  <si>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</si>
  <si>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</si>
  <si>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</si>
  <si>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</si>
  <si>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</si>
  <si>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</si>
  <si>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</si>
  <si>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</si>
  <si>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</si>
  <si>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</si>
  <si>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</si>
  <si>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</si>
  <si>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</si>
  <si>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</si>
  <si>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</si>
  <si>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</si>
  <si>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</si>
  <si>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</si>
  <si>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</si>
  <si>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</si>
  <si>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</si>
  <si>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</si>
  <si>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</si>
  <si>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</si>
  <si>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</si>
  <si>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</si>
  <si>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</si>
  <si>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</si>
  <si>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</si>
  <si>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</si>
  <si>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</si>
  <si>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</si>
  <si>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</si>
  <si>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</si>
  <si>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</si>
  <si>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</si>
  <si>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</si>
  <si>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</si>
  <si>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</si>
  <si>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</si>
  <si>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</si>
  <si>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</si>
  <si>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</si>
  <si>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</si>
  <si>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</si>
  <si>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</si>
  <si>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</si>
  <si>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</si>
  <si>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</si>
  <si>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</si>
  <si>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</si>
  <si>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</si>
  <si>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</si>
  <si>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</si>
  <si>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</si>
  <si>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</si>
  <si>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</si>
  <si>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</si>
  <si>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</si>
  <si>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</si>
  <si>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</si>
  <si>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</si>
  <si>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</si>
  <si>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</si>
  <si>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</si>
  <si>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</si>
  <si>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</si>
  <si>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</si>
  <si>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</si>
  <si>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</si>
  <si>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</si>
  <si>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</si>
  <si>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</si>
  <si>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</si>
  <si>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</si>
  <si>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</si>
  <si>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</si>
  <si>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</si>
  <si>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</si>
  <si>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</si>
  <si>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</si>
  <si>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</si>
  <si>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</si>
  <si>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</si>
  <si>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</si>
  <si>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</si>
  <si>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</si>
  <si>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</si>
  <si>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</si>
  <si>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</si>
  <si>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</si>
  <si>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</si>
  <si>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</si>
  <si>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</si>
  <si>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</si>
  <si>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</si>
  <si>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</si>
  <si>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</si>
  <si>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</si>
  <si>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</si>
  <si>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</si>
  <si>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</si>
  <si>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</si>
  <si>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</si>
  <si>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</si>
  <si>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</si>
  <si>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</si>
  <si>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</si>
  <si>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</si>
  <si>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</si>
  <si>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</si>
  <si>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</si>
  <si>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</si>
  <si>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</si>
  <si>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</si>
  <si>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</si>
  <si>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</si>
  <si>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</si>
  <si>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</si>
  <si>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</si>
  <si>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</si>
  <si>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</si>
  <si>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</si>
  <si>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</si>
  <si>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</si>
  <si>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</si>
  <si>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</si>
  <si>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</si>
  <si>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</si>
  <si>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</si>
  <si>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</si>
  <si>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</si>
  <si>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</si>
  <si>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</si>
  <si>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</si>
  <si>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</si>
  <si>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</si>
  <si>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</si>
  <si>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</si>
  <si>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</si>
  <si>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</si>
  <si>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</si>
  <si>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</si>
  <si>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</si>
  <si>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</si>
  <si>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</si>
  <si>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</si>
  <si>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</si>
  <si>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</si>
  <si>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</si>
  <si>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</si>
  <si>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</si>
  <si>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</si>
  <si>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</si>
  <si>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</si>
  <si>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</si>
  <si>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</si>
  <si>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</si>
  <si>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</si>
  <si>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</si>
  <si>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</si>
  <si>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</si>
  <si>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</si>
  <si>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</si>
  <si>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</si>
  <si>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</si>
  <si>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</si>
  <si>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</si>
  <si>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</si>
  <si>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</si>
  <si>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</si>
  <si>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</si>
  <si>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</si>
  <si>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</si>
  <si>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</si>
  <si>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</si>
  <si>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</si>
  <si>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</si>
  <si>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</si>
  <si>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</si>
  <si>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</si>
  <si>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</si>
  <si>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</si>
  <si>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</si>
  <si>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</si>
  <si>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</si>
  <si>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</si>
  <si>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</si>
  <si>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</si>
  <si>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</si>
  <si>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</si>
  <si>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</si>
  <si>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</si>
  <si>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</si>
  <si>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</si>
  <si>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</si>
  <si>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</si>
  <si>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</si>
  <si>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</si>
  <si>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</si>
  <si>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</si>
  <si>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</si>
  <si>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</si>
  <si>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</si>
  <si>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</si>
  <si>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</si>
  <si>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</si>
  <si>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</si>
  <si>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</si>
  <si>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</si>
  <si>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</si>
  <si>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</si>
  <si>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</si>
  <si>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</si>
  <si>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</si>
  <si>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</si>
  <si>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</si>
  <si>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</si>
  <si>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</si>
  <si>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</si>
  <si>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</si>
  <si>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</si>
  <si>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</si>
  <si>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</si>
  <si>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</si>
  <si>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</si>
  <si>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</si>
  <si>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</si>
  <si>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</si>
  <si>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</si>
  <si>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</si>
  <si>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</si>
  <si>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</si>
  <si>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</si>
  <si>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</si>
  <si>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</si>
  <si>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</si>
  <si>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</si>
  <si>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</si>
  <si>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</si>
  <si>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</si>
  <si>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</si>
  <si>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</si>
  <si>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</si>
  <si>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</si>
  <si>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</si>
  <si>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</si>
  <si>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</si>
  <si>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</si>
  <si>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</si>
  <si>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</si>
  <si>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</si>
  <si>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</si>
  <si>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</si>
  <si>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</si>
  <si>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</si>
  <si>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</si>
  <si>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</si>
  <si>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</si>
  <si>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</si>
  <si>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</si>
  <si>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</si>
  <si>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</si>
  <si>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</si>
  <si>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</si>
  <si>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</si>
  <si>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</si>
  <si>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</si>
  <si>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</si>
  <si>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</si>
  <si>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</si>
  <si>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</si>
  <si>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</si>
  <si>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</si>
  <si>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</si>
  <si>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</si>
  <si>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</si>
  <si>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</si>
  <si>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</si>
  <si>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</si>
  <si>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</si>
  <si>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</si>
  <si>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</si>
  <si>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</si>
  <si>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</si>
  <si>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</si>
  <si>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</si>
  <si>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</si>
  <si>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</si>
  <si>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</si>
  <si>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</si>
  <si>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</si>
  <si>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</si>
  <si>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</si>
  <si>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</si>
  <si>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</si>
  <si>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</si>
  <si>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</si>
  <si>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</si>
  <si>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</si>
  <si>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</si>
  <si>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</si>
  <si>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</si>
  <si>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</si>
  <si>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</si>
  <si>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</si>
  <si>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</si>
  <si>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</si>
  <si>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</si>
  <si>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</si>
  <si>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</si>
  <si>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</si>
  <si>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</si>
  <si>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</si>
  <si>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</si>
  <si>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</si>
  <si>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</si>
  <si>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</si>
  <si>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</si>
  <si>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</si>
  <si>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</si>
  <si>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</si>
  <si>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</si>
  <si>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</si>
  <si>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</si>
  <si>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</si>
  <si>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</si>
  <si>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</si>
  <si>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</si>
  <si>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</si>
  <si>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</si>
  <si>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</si>
  <si>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</si>
  <si>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</si>
  <si>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</si>
  <si>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</si>
  <si>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</si>
  <si>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</si>
  <si>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</si>
  <si>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</si>
  <si>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</si>
  <si>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</si>
  <si>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</si>
  <si>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</si>
  <si>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</si>
  <si>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</si>
  <si>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</si>
  <si>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</si>
  <si>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</si>
  <si>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</si>
  <si>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</si>
  <si>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</si>
  <si>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</si>
  <si>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</si>
  <si>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</si>
  <si>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</si>
  <si>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</si>
  <si>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</si>
  <si>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</si>
  <si>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</si>
  <si>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</si>
  <si>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</si>
  <si>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</si>
  <si>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</si>
  <si>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</si>
  <si>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</si>
  <si>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</si>
  <si>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</si>
  <si>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</si>
  <si>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</si>
  <si>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</si>
  <si>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</si>
  <si>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</si>
  <si>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</si>
  <si>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</si>
  <si>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</si>
  <si>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</si>
  <si>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</si>
  <si>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</si>
  <si>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</si>
  <si>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</si>
  <si>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</si>
  <si>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</si>
  <si>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</si>
  <si>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</si>
  <si>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</si>
  <si>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</si>
  <si>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</si>
  <si>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</si>
  <si>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</si>
  <si>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</si>
  <si>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</si>
  <si>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</si>
  <si>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</si>
  <si>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</si>
  <si>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</si>
  <si>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</si>
  <si>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</si>
  <si>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</si>
  <si>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</si>
  <si>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</si>
  <si>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</si>
  <si>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</si>
  <si>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</si>
  <si>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</si>
  <si>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</si>
  <si>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</si>
  <si>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</si>
  <si>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</si>
  <si>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</si>
  <si>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</si>
  <si>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</si>
  <si>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</si>
  <si>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</si>
  <si>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</si>
  <si>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</si>
  <si>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</si>
  <si>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</si>
  <si>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</si>
  <si>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</si>
  <si>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</si>
  <si>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</si>
  <si>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</si>
  <si>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</si>
  <si>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</si>
  <si>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</si>
  <si>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</si>
  <si>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</si>
  <si>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</si>
  <si>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</si>
  <si>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</si>
  <si>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</si>
  <si>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</si>
  <si>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</si>
  <si>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</si>
  <si>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</si>
  <si>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</si>
  <si>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</si>
  <si>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</si>
  <si>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</si>
  <si>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</si>
  <si>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</si>
  <si>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</si>
  <si>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</si>
  <si>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</si>
  <si>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</si>
  <si>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</si>
  <si>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</si>
  <si>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</si>
  <si>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</si>
  <si>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</si>
  <si>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</si>
  <si>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</si>
  <si>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</si>
  <si>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</si>
  <si>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</si>
  <si>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</si>
  <si>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</si>
  <si>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</si>
  <si>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</si>
  <si>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</si>
  <si>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</si>
  <si>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</si>
  <si>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</si>
  <si>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</si>
  <si>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</si>
  <si>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</si>
  <si>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</si>
  <si>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</si>
  <si>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</si>
  <si>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</si>
  <si>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</si>
  <si>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</si>
  <si>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</si>
  <si>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</si>
  <si>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</si>
  <si>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</si>
  <si>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</si>
  <si>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</si>
  <si>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</si>
  <si>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</si>
  <si>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</si>
  <si>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</si>
  <si>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</si>
  <si>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</si>
  <si>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</si>
  <si>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</si>
  <si>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</si>
  <si>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</si>
  <si>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</si>
  <si>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</si>
  <si>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</si>
  <si>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</si>
  <si>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</si>
  <si>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</si>
  <si>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</si>
  <si>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</si>
  <si>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</si>
  <si>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</si>
  <si>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</si>
  <si>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</si>
  <si>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</si>
  <si>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</si>
  <si>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</si>
  <si>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</si>
  <si>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</si>
  <si>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</si>
  <si>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</si>
  <si>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</si>
  <si>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</si>
  <si>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</si>
  <si>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</si>
  <si>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</si>
  <si>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</si>
  <si>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</si>
  <si>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</si>
  <si>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</si>
  <si>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</si>
  <si>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</si>
  <si>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</si>
  <si>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</si>
  <si>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</si>
  <si>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</si>
  <si>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</si>
  <si>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</si>
  <si>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</si>
  <si>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</si>
  <si>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</si>
  <si>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</si>
  <si>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</si>
  <si>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</si>
  <si>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</si>
  <si>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</si>
  <si>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</si>
  <si>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</si>
  <si>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</si>
  <si>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</si>
  <si>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</si>
  <si>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</si>
  <si>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</si>
  <si>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</si>
  <si>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</si>
  <si>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</si>
  <si>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</si>
  <si>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</si>
  <si>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</si>
  <si>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</si>
  <si>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</si>
  <si>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</si>
  <si>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</si>
  <si>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</si>
  <si>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</si>
  <si>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</si>
  <si>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</si>
  <si>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</si>
  <si>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</si>
  <si>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</si>
  <si>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</si>
  <si>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</si>
  <si>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</si>
  <si>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</si>
  <si>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</si>
  <si>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</si>
  <si>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</si>
  <si>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</si>
  <si>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</si>
  <si>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</si>
  <si>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</si>
  <si>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</si>
  <si>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</si>
  <si>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</si>
  <si>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</si>
  <si>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</si>
  <si>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</si>
  <si>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</si>
  <si>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</si>
  <si>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</si>
  <si>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</si>
  <si>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</si>
  <si>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</si>
  <si>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</si>
  <si>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</si>
  <si>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</si>
  <si>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</si>
  <si>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</si>
  <si>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</si>
  <si>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</si>
  <si>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</si>
  <si>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</si>
  <si>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</si>
  <si>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</si>
  <si>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</si>
  <si>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</si>
  <si>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</si>
  <si>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</si>
  <si>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</si>
  <si>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</si>
  <si>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</si>
  <si>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</si>
  <si>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</si>
  <si>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</si>
  <si>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</si>
  <si>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</si>
  <si>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</si>
  <si>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</si>
  <si>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</si>
  <si>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</si>
  <si>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</si>
  <si>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</si>
  <si>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</si>
  <si>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</si>
  <si>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</si>
  <si>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</si>
  <si>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</si>
  <si>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</si>
  <si>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</si>
  <si>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</si>
  <si>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</si>
  <si>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</si>
  <si>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</si>
  <si>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</si>
  <si>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</si>
  <si>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</si>
  <si>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</si>
  <si>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</si>
  <si>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</si>
  <si>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</si>
  <si>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</si>
  <si>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</si>
  <si>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</si>
  <si>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</si>
  <si>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</si>
  <si>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</si>
  <si>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</si>
  <si>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</si>
  <si>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</si>
  <si>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</si>
  <si>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</si>
  <si>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</si>
  <si>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</si>
  <si>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</si>
  <si>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</si>
  <si>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</si>
  <si>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</si>
  <si>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</si>
  <si>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</si>
  <si>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</si>
  <si>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</si>
  <si>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</si>
  <si>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</si>
  <si>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</si>
  <si>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</si>
  <si>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</si>
  <si>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</si>
  <si>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</si>
  <si>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</si>
  <si>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</si>
  <si>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</si>
  <si>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</si>
  <si>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</si>
  <si>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</si>
  <si>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</si>
  <si>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</si>
  <si>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</si>
  <si>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</si>
  <si>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</si>
  <si>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</si>
  <si>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</si>
  <si>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</si>
  <si>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</si>
  <si>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</si>
  <si>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</si>
  <si>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</si>
  <si>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</si>
  <si>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</si>
  <si>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</si>
  <si>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</si>
  <si>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</si>
  <si>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</si>
  <si>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</si>
  <si>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</si>
  <si>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</si>
  <si>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</si>
  <si>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</si>
  <si>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</si>
  <si>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</si>
  <si>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</si>
  <si>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</si>
  <si>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</si>
  <si>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</si>
  <si>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</si>
  <si>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</si>
  <si>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</si>
  <si>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</si>
  <si>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</si>
  <si>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</si>
  <si>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</si>
  <si>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</si>
  <si>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</si>
  <si>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</si>
  <si>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</si>
  <si>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</si>
  <si>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</si>
  <si>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</si>
  <si>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</si>
  <si>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</si>
  <si>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</si>
  <si>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</si>
  <si>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</si>
  <si>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</si>
  <si>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</si>
  <si>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</si>
  <si>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</si>
  <si>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</si>
  <si>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</si>
  <si>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</si>
  <si>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</si>
  <si>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</si>
  <si>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</si>
  <si>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</si>
  <si>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</si>
  <si>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</si>
  <si>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</si>
  <si>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</si>
  <si>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</si>
  <si>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</si>
  <si>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</si>
  <si>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</si>
  <si>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</si>
  <si>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</si>
  <si>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</si>
  <si>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</si>
  <si>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</si>
  <si>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</si>
  <si>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</si>
  <si>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</si>
  <si>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</si>
  <si>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</si>
  <si>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</si>
  <si>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</si>
  <si>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</si>
  <si>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</si>
  <si>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</si>
  <si>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</si>
  <si>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</si>
  <si>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</si>
  <si>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</si>
  <si>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</si>
  <si>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</si>
  <si>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</si>
  <si>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</si>
  <si>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</si>
  <si>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</si>
  <si>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</si>
  <si>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</si>
  <si>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</si>
  <si>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</si>
  <si>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</si>
  <si>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</si>
  <si>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</si>
  <si>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</si>
  <si>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</si>
  <si>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</si>
  <si>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</si>
  <si>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</si>
  <si>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</si>
  <si>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</si>
  <si>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</si>
  <si>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</si>
  <si>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</si>
  <si>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</si>
  <si>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</si>
  <si>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</si>
  <si>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</si>
  <si>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</si>
  <si>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</si>
  <si>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</si>
  <si>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</si>
  <si>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</si>
  <si>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</si>
  <si>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</si>
  <si>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</si>
  <si>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</si>
  <si>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</si>
  <si>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</si>
  <si>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</si>
  <si>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</si>
  <si>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</si>
  <si>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</si>
  <si>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</si>
  <si>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</si>
  <si>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</si>
  <si>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</si>
  <si>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</si>
  <si>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</si>
  <si>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</si>
  <si>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</si>
  <si>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</si>
  <si>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</si>
  <si>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</si>
  <si>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</si>
  <si>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</si>
  <si>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</si>
  <si>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</si>
  <si>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</si>
  <si>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</si>
  <si>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</si>
  <si>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</si>
  <si>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</si>
  <si>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</si>
  <si>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</si>
  <si>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</si>
  <si>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</si>
  <si>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</si>
  <si>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</si>
  <si>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</si>
  <si>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</si>
  <si>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</si>
  <si>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</si>
  <si>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</si>
  <si>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</si>
  <si>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</si>
  <si>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</si>
  <si>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</si>
  <si>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</si>
  <si>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</si>
  <si>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</si>
  <si>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</si>
  <si>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</si>
  <si>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</si>
  <si>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</si>
  <si>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</si>
  <si>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</si>
  <si>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</si>
  <si>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</si>
  <si>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</si>
  <si>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</si>
  <si>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</si>
  <si>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</si>
  <si>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</si>
  <si>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</si>
  <si>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</si>
  <si>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</si>
  <si>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</si>
  <si>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</si>
  <si>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</si>
  <si>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</si>
  <si>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</si>
  <si>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</si>
  <si>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</si>
  <si>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</si>
  <si>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</si>
  <si>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</si>
  <si>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</si>
  <si>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</si>
  <si>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</si>
  <si>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</si>
  <si>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</si>
  <si>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</si>
  <si>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</si>
  <si>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</si>
  <si>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</si>
  <si>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</si>
  <si>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</si>
  <si>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</si>
  <si>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</si>
  <si>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</si>
  <si>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</si>
  <si>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</si>
  <si>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</si>
  <si>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</si>
  <si>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</si>
  <si>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</si>
  <si>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</si>
  <si>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</si>
  <si>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</si>
  <si>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</si>
  <si>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</si>
  <si>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</si>
  <si>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</si>
  <si>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</si>
  <si>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</si>
  <si>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</si>
  <si>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</si>
  <si>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</si>
  <si>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</si>
  <si>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</si>
  <si>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</si>
  <si>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</si>
  <si>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</si>
  <si>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</si>
  <si>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</si>
  <si>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</si>
  <si>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</si>
  <si>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</si>
  <si>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</si>
  <si>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</si>
  <si>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</si>
  <si>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</si>
  <si>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</si>
  <si>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</si>
  <si>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</si>
  <si>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</si>
  <si>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</si>
  <si>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</si>
  <si>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</si>
  <si>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</si>
  <si>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</si>
  <si>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</si>
  <si>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</si>
  <si>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</si>
  <si>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</si>
  <si>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</si>
  <si>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</si>
  <si>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</si>
  <si>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</si>
  <si>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</si>
  <si>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</si>
  <si>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</si>
  <si>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</si>
  <si>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</si>
  <si>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</si>
  <si>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</si>
  <si>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</si>
  <si>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</si>
  <si>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</si>
  <si>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</si>
  <si>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</si>
  <si>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</si>
  <si>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</si>
  <si>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</si>
  <si>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</si>
  <si>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</si>
  <si>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</si>
  <si>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</si>
  <si>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</si>
  <si>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</si>
  <si>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</si>
  <si>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</si>
  <si>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</si>
  <si>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</si>
  <si>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</si>
  <si>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</si>
  <si>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</si>
  <si>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</si>
  <si>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</si>
  <si>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</si>
  <si>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</si>
  <si>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</si>
  <si>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</si>
  <si>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</si>
  <si>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</si>
  <si>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</si>
  <si>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</si>
  <si>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</si>
  <si>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</si>
  <si>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</si>
  <si>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</si>
  <si>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</si>
  <si>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</si>
  <si>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</si>
  <si>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</si>
  <si>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</si>
  <si>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</si>
  <si>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</si>
  <si>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</si>
  <si>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</si>
  <si>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</si>
  <si>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</si>
  <si>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</si>
  <si>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</si>
  <si>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</si>
  <si>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</si>
  <si>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</si>
  <si>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</si>
  <si>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</si>
  <si>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</si>
  <si>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</si>
  <si>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</si>
  <si>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</si>
  <si>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</si>
  <si>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</si>
  <si>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</si>
  <si>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</si>
  <si>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</si>
  <si>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</si>
  <si>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</si>
  <si>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</si>
  <si>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</si>
  <si>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</si>
  <si>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</si>
  <si>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</si>
  <si>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</si>
  <si>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</si>
  <si>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</si>
  <si>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</si>
  <si>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</si>
  <si>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</si>
  <si>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</si>
  <si>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</si>
  <si>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</si>
  <si>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</si>
  <si>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</si>
  <si>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</si>
  <si>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</si>
  <si>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</si>
  <si>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</si>
  <si>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</si>
  <si>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</si>
  <si>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</si>
  <si>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</si>
  <si>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</si>
  <si>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</si>
  <si>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</si>
  <si>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</si>
  <si>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</si>
  <si>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</si>
  <si>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</si>
  <si>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</si>
  <si>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</si>
  <si>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</si>
  <si>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</si>
  <si>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</si>
  <si>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</si>
  <si>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</si>
  <si>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</si>
  <si>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</si>
  <si>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</si>
  <si>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</si>
  <si>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</si>
  <si>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</si>
  <si>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</si>
  <si>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</si>
  <si>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</si>
  <si>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</si>
  <si>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</si>
  <si>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</si>
  <si>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</si>
  <si>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</si>
  <si>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</si>
  <si>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</si>
  <si>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</si>
  <si>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</si>
  <si>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</si>
  <si>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</si>
  <si>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</si>
  <si>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</si>
  <si>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</si>
  <si>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</si>
  <si>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</si>
  <si>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</si>
  <si>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</si>
  <si>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</si>
  <si>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</si>
  <si>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</si>
  <si>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</si>
  <si>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</si>
  <si>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</si>
  <si>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</si>
  <si>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</si>
  <si>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</si>
  <si>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</si>
  <si>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</si>
  <si>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</si>
  <si>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</si>
  <si>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</si>
  <si>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</si>
  <si>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</si>
  <si>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</si>
  <si>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</si>
  <si>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</si>
  <si>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</si>
  <si>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</si>
  <si>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</si>
  <si>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</si>
  <si>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</si>
  <si>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</si>
  <si>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</si>
  <si>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</si>
  <si>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</si>
  <si>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</si>
  <si>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</si>
  <si>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</si>
  <si>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</si>
  <si>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</si>
  <si>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</si>
  <si>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</si>
  <si>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</si>
  <si>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</si>
  <si>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</si>
  <si>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</si>
  <si>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</si>
  <si>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</si>
  <si>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</si>
  <si>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</si>
  <si>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</si>
  <si>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</si>
  <si>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</si>
  <si>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</si>
  <si>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</si>
  <si>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</si>
  <si>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</si>
  <si>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</si>
  <si>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</si>
  <si>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</si>
  <si>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</si>
  <si>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</si>
  <si>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</si>
  <si>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</si>
  <si>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</si>
  <si>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</si>
  <si>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</si>
  <si>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</si>
  <si>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</si>
  <si>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</si>
  <si>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</si>
  <si>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</si>
  <si>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</si>
  <si>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</si>
  <si>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</si>
  <si>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</si>
  <si>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</si>
  <si>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</si>
  <si>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</si>
  <si>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</si>
  <si>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</si>
  <si>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</si>
  <si>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</si>
  <si>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</si>
  <si>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</si>
  <si>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</si>
  <si>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</si>
  <si>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</si>
  <si>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</si>
  <si>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</si>
  <si>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</si>
  <si>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</si>
  <si>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</si>
  <si>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</si>
  <si>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</si>
  <si>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</si>
  <si>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</si>
  <si>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</si>
  <si>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</si>
  <si>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</si>
  <si>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</si>
  <si>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</si>
  <si>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</si>
  <si>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</si>
  <si>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</si>
  <si>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</si>
  <si>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</si>
  <si>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</si>
  <si>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</si>
  <si>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</si>
  <si>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</si>
  <si>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</si>
  <si>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</si>
  <si>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</si>
  <si>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</si>
  <si>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</si>
  <si>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</si>
  <si>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</si>
  <si>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</si>
  <si>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</si>
  <si>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</si>
  <si>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</si>
  <si>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</si>
  <si>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</si>
  <si>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</si>
  <si>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</si>
  <si>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</si>
  <si>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</si>
  <si>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</si>
  <si>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</si>
  <si>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</si>
  <si>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</si>
  <si>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</si>
  <si>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</si>
  <si>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</si>
  <si>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</si>
  <si>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</si>
  <si>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</si>
  <si>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</si>
  <si>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</si>
  <si>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</si>
  <si>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</si>
  <si>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</si>
  <si>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</si>
  <si>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</si>
  <si>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</si>
  <si>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</si>
  <si>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</si>
  <si>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</si>
  <si>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</si>
  <si>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</si>
  <si>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</si>
  <si>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</si>
  <si>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</si>
  <si>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</si>
  <si>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</si>
  <si>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</si>
  <si>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</si>
  <si>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</si>
  <si>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</si>
  <si>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</si>
  <si>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</si>
  <si>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</si>
  <si>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</si>
  <si>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</si>
  <si>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</si>
  <si>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</si>
  <si>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</si>
  <si>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</si>
  <si>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</si>
  <si>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</si>
  <si>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</si>
  <si>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</si>
  <si>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</si>
  <si>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</si>
  <si>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</si>
  <si>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</si>
  <si>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</si>
  <si>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</si>
  <si>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</si>
  <si>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</si>
  <si>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</si>
  <si>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</si>
  <si>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</si>
  <si>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</si>
  <si>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</si>
  <si>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</si>
  <si>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</si>
  <si>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</si>
  <si>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</si>
  <si>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</si>
  <si>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</si>
  <si>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</si>
  <si>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</si>
  <si>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</si>
  <si>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</si>
  <si>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</si>
  <si>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</si>
  <si>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</si>
  <si>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</si>
  <si>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</si>
  <si>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</si>
  <si>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</si>
  <si>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</si>
  <si>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</si>
  <si>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</si>
  <si>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</si>
  <si>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</si>
  <si>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</si>
  <si>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</si>
  <si>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</si>
  <si>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</si>
  <si>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</si>
  <si>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</si>
  <si>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</si>
  <si>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</si>
  <si>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</si>
  <si>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</si>
  <si>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</si>
  <si>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</si>
  <si>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</si>
  <si>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</si>
  <si>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</si>
  <si>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</si>
  <si>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</si>
  <si>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</si>
  <si>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</si>
  <si>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</si>
  <si>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</si>
  <si>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</si>
  <si>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</si>
  <si>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</si>
  <si>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</si>
  <si>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</si>
  <si>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</si>
  <si>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</si>
  <si>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</si>
  <si>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</si>
  <si>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</si>
  <si>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</si>
  <si>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</si>
  <si>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</si>
  <si>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</si>
  <si>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</si>
  <si>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</si>
  <si>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</si>
  <si>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</si>
  <si>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</si>
  <si>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</si>
  <si>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</si>
  <si>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</si>
  <si>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</si>
  <si>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</si>
  <si>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</si>
  <si>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</si>
  <si>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</si>
  <si>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</si>
  <si>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</si>
  <si>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</si>
  <si>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</si>
  <si>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</si>
  <si>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</si>
  <si>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</si>
  <si>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</si>
  <si>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</si>
  <si>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</si>
  <si>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</si>
  <si>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</si>
  <si>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</si>
  <si>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</si>
  <si>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</si>
  <si>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</si>
  <si>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</si>
  <si>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</si>
  <si>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</si>
  <si>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</si>
  <si>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</si>
  <si>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</si>
  <si>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</si>
  <si>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</si>
  <si>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</si>
  <si>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</si>
  <si>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</si>
  <si>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</si>
  <si>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</si>
  <si>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</si>
  <si>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</si>
  <si>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</si>
  <si>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</si>
  <si>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</si>
  <si>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</si>
  <si>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</si>
  <si>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</si>
  <si>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</si>
  <si>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</si>
  <si>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</si>
  <si>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</si>
  <si>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</si>
  <si>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</si>
  <si>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</si>
  <si>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</si>
  <si>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</si>
  <si>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</si>
  <si>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</si>
  <si>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</si>
  <si>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</si>
  <si>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</si>
  <si>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</si>
  <si>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</si>
  <si>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</si>
  <si>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</si>
  <si>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</si>
  <si>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</si>
  <si>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</si>
  <si>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</si>
  <si>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</si>
  <si>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</si>
  <si>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</si>
  <si>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</si>
  <si>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</si>
  <si>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</si>
  <si>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</si>
  <si>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</si>
  <si>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</si>
  <si>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</si>
  <si>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</si>
  <si>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</si>
  <si>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</si>
  <si>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</si>
  <si>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</si>
  <si>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</si>
  <si>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</si>
  <si>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</si>
  <si>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</si>
  <si>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</si>
  <si>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</si>
  <si>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</si>
  <si>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</si>
  <si>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</si>
  <si>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</si>
  <si>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</si>
  <si>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</si>
  <si>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</si>
  <si>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</si>
  <si>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</si>
  <si>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</si>
  <si>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</si>
  <si>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</si>
  <si>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</si>
  <si>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</si>
  <si>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</si>
  <si>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</si>
  <si>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</si>
  <si>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</si>
  <si>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</si>
  <si>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</si>
  <si>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</si>
  <si>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</si>
  <si>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</si>
  <si>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</si>
  <si>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</si>
  <si>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</si>
  <si>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</si>
  <si>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</si>
  <si>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</si>
  <si>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</si>
  <si>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</si>
  <si>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</si>
  <si>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</si>
  <si>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</si>
  <si>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</si>
  <si>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</si>
  <si>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</si>
  <si>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</si>
  <si>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</si>
  <si>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</si>
  <si>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</si>
  <si>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</si>
  <si>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</si>
  <si>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</si>
  <si>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</si>
  <si>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</si>
  <si>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</si>
  <si>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</si>
  <si>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</si>
  <si>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</si>
  <si>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</si>
  <si>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</si>
  <si>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</si>
  <si>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</si>
  <si>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</si>
  <si>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</si>
  <si>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</si>
  <si>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</si>
  <si>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</si>
  <si>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</si>
  <si>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</si>
  <si>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</si>
  <si>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</si>
  <si>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</si>
  <si>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</si>
  <si>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</si>
  <si>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</si>
  <si>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</si>
  <si>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</si>
  <si>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</si>
  <si>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</si>
  <si>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</si>
  <si>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</si>
  <si>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</si>
  <si>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</si>
  <si>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</si>
  <si>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</si>
  <si>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</si>
  <si>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</si>
  <si>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</si>
  <si>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</si>
  <si>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</si>
  <si>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</si>
  <si>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</si>
  <si>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</si>
  <si>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</si>
  <si>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</si>
  <si>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</si>
  <si>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</si>
  <si>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</si>
  <si>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</si>
  <si>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</si>
  <si>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</si>
  <si>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</si>
  <si>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</si>
  <si>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</si>
  <si>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</si>
  <si>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</si>
  <si>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</si>
  <si>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</si>
  <si>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</si>
  <si>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</si>
  <si>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</si>
  <si>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</si>
  <si>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</si>
  <si>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</si>
  <si>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</si>
  <si>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</si>
  <si>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</si>
  <si>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</si>
  <si>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</si>
  <si>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</si>
  <si>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</si>
  <si>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</si>
  <si>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</si>
  <si>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</si>
  <si>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</si>
  <si>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</si>
  <si>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</si>
  <si>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</si>
  <si>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</si>
  <si>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</si>
  <si>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</si>
  <si>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</si>
  <si>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</si>
  <si>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</si>
  <si>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</si>
  <si>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</si>
  <si>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</si>
  <si>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</si>
  <si>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</si>
  <si>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</si>
  <si>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</si>
  <si>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</si>
  <si>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</si>
  <si>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</si>
  <si>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</si>
  <si>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</si>
  <si>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</si>
  <si>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</si>
  <si>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</si>
  <si>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</si>
  <si>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</si>
  <si>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</si>
  <si>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</si>
  <si>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</si>
  <si>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</si>
  <si>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</si>
  <si>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</si>
  <si>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</si>
  <si>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</si>
  <si>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</si>
  <si>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</si>
  <si>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</si>
  <si>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</si>
  <si>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</si>
  <si>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</si>
  <si>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</si>
  <si>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</si>
  <si>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</si>
  <si>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</si>
  <si>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</si>
  <si>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</si>
  <si>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</si>
  <si>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</si>
  <si>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</si>
  <si>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</si>
  <si>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</si>
  <si>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</si>
  <si>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</si>
  <si>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</si>
  <si>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</si>
  <si>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</si>
  <si>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</si>
  <si>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</si>
  <si>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</si>
  <si>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</si>
  <si>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</si>
  <si>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</si>
  <si>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</si>
  <si>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</si>
  <si>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</si>
  <si>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</si>
  <si>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</si>
  <si>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</si>
  <si>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</si>
  <si>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</si>
  <si>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</si>
  <si>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</si>
  <si>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</si>
  <si>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</si>
  <si>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</si>
  <si>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</si>
  <si>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</si>
  <si>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</si>
  <si>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</si>
  <si>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</si>
  <si>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</si>
  <si>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</si>
  <si>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</si>
  <si>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</si>
  <si>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</si>
  <si>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</si>
  <si>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</si>
  <si>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</si>
  <si>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</si>
  <si>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</si>
  <si>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</si>
  <si>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</si>
  <si>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</si>
  <si>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</si>
  <si>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</si>
  <si>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</si>
  <si>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</si>
  <si>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</si>
  <si>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</si>
  <si>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</si>
  <si>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</si>
  <si>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</si>
  <si>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</si>
  <si>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</si>
  <si>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</si>
  <si>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</si>
  <si>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</si>
  <si>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</si>
  <si>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</si>
  <si>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</si>
  <si>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</si>
  <si>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</si>
  <si>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</si>
  <si>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</si>
  <si>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</si>
  <si>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</si>
  <si>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</si>
  <si>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</si>
  <si>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</si>
  <si>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</si>
  <si>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</si>
  <si>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</si>
  <si>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</si>
  <si>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</si>
  <si>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</si>
  <si>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</si>
  <si>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</si>
  <si>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</si>
  <si>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</si>
  <si>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</si>
  <si>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</si>
  <si>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</si>
  <si>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</si>
  <si>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</si>
  <si>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</si>
  <si>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</si>
  <si>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</si>
  <si>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</si>
  <si>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</si>
  <si>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</si>
  <si>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</si>
  <si>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</si>
  <si>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</si>
  <si>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</si>
  <si>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</si>
  <si>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</si>
  <si>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</si>
  <si>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</si>
  <si>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</si>
  <si>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</si>
  <si>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</si>
  <si>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</si>
  <si>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</si>
  <si>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</si>
  <si>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</si>
  <si>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</si>
  <si>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</si>
  <si>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</si>
  <si>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</si>
  <si>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</si>
  <si>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</si>
  <si>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</si>
  <si>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</si>
  <si>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</si>
  <si>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</si>
  <si>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</si>
  <si>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</si>
  <si>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</si>
  <si>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</si>
  <si>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</si>
  <si>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</si>
  <si>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</si>
  <si>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</si>
  <si>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</si>
  <si>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</si>
  <si>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</si>
  <si>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</si>
  <si>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</si>
  <si>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</si>
  <si>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</si>
  <si>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</si>
  <si>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</si>
  <si>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</si>
  <si>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</si>
  <si>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</si>
  <si>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</si>
  <si>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</si>
  <si>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</si>
  <si>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</si>
  <si>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</si>
  <si>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</si>
  <si>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</si>
  <si>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</si>
  <si>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</si>
  <si>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</si>
  <si>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</si>
  <si>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</si>
  <si>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</si>
  <si>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</si>
  <si>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</si>
  <si>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</si>
  <si>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</si>
  <si>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</si>
  <si>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</si>
  <si>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</si>
  <si>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</si>
  <si>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</si>
  <si>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</si>
  <si>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</si>
  <si>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</si>
  <si>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</si>
  <si>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</si>
  <si>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</si>
  <si>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</si>
  <si>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</si>
  <si>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</si>
  <si>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</si>
  <si>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</si>
  <si>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</si>
  <si>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</si>
  <si>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</si>
  <si>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</si>
  <si>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</si>
  <si>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</si>
  <si>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</si>
  <si>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</si>
  <si>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</si>
  <si>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</si>
  <si>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</si>
  <si>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</si>
  <si>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</si>
  <si>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</si>
  <si>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</si>
  <si>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</si>
  <si>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</si>
  <si>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</si>
  <si>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</si>
  <si>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</si>
  <si>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</si>
  <si>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</si>
  <si>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</si>
  <si>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</si>
  <si>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</si>
  <si>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</si>
  <si>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</si>
  <si>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</si>
  <si>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</si>
  <si>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</si>
  <si>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</si>
  <si>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</si>
  <si>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</si>
  <si>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</si>
  <si>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</si>
  <si>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</si>
  <si>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</si>
  <si>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</si>
  <si>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</si>
  <si>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</si>
  <si>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</si>
  <si>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</si>
  <si>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</si>
  <si>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</si>
  <si>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</si>
  <si>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</si>
  <si>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</si>
  <si>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</si>
  <si>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</si>
  <si>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</si>
  <si>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</si>
  <si>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</si>
  <si>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</si>
  <si>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</si>
  <si>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</si>
  <si>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</si>
  <si>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</si>
  <si>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</si>
  <si>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</si>
  <si>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</si>
  <si>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</si>
  <si>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</si>
  <si>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</si>
  <si>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</si>
  <si>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</si>
  <si>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</si>
  <si>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</si>
  <si>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</si>
  <si>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</si>
  <si>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</si>
  <si>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</si>
  <si>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</si>
  <si>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</si>
  <si>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</si>
  <si>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</si>
  <si>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</si>
  <si>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</si>
  <si>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</si>
  <si>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</si>
  <si>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</si>
  <si>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</si>
  <si>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</si>
  <si>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</si>
  <si>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</si>
  <si>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</si>
  <si>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</si>
  <si>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</si>
  <si>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</si>
  <si>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</si>
  <si>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</si>
  <si>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</si>
  <si>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</si>
  <si>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</si>
  <si>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</si>
  <si>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</si>
  <si>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</si>
  <si>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</si>
  <si>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</si>
  <si>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</si>
  <si>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</si>
  <si>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</si>
  <si>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</si>
  <si>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</si>
  <si>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</si>
  <si>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</si>
  <si>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</si>
  <si>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</si>
  <si>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</si>
  <si>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</si>
  <si>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</si>
  <si>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</si>
  <si>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</si>
  <si>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</si>
  <si>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</si>
  <si>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</si>
  <si>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</si>
  <si>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</si>
  <si>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</si>
  <si>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</si>
  <si>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</si>
  <si>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</si>
  <si>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</si>
  <si>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</si>
  <si>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</si>
  <si>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</si>
  <si>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</si>
  <si>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</si>
  <si>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</si>
  <si>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</si>
  <si>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</si>
  <si>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</si>
  <si>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</si>
  <si>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</si>
  <si>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</si>
  <si>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</si>
  <si>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</si>
  <si>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</si>
  <si>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</si>
  <si>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</si>
  <si>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</si>
  <si>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</si>
  <si>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</si>
  <si>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</si>
  <si>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</si>
  <si>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</si>
  <si>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</si>
  <si>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</si>
  <si>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</si>
  <si>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</si>
  <si>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</si>
  <si>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</si>
  <si>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</si>
  <si>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</si>
  <si>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</si>
  <si>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</si>
  <si>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</si>
  <si>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</si>
  <si>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</si>
  <si>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</si>
  <si>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</si>
  <si>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</si>
  <si>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</si>
  <si>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</si>
  <si>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</si>
  <si>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</si>
  <si>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</si>
  <si>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</si>
  <si>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</si>
  <si>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</si>
  <si>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</si>
  <si>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</si>
  <si>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</si>
  <si>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</si>
  <si>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</si>
  <si>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</si>
  <si>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</si>
  <si>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</si>
  <si>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</si>
  <si>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</si>
  <si>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</si>
  <si>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</si>
  <si>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</si>
  <si>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</si>
  <si>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</si>
  <si>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</si>
  <si>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</si>
  <si>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</si>
  <si>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</si>
  <si>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</si>
  <si>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</si>
  <si>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</si>
  <si>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</si>
  <si>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</si>
  <si>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</si>
  <si>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</si>
  <si>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</si>
  <si>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</si>
  <si>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</si>
  <si>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</si>
  <si>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</si>
  <si>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</si>
  <si>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</si>
  <si>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</si>
  <si>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</si>
  <si>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</si>
  <si>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</si>
  <si>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</si>
  <si>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</si>
  <si>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</si>
  <si>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</si>
  <si>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</si>
  <si>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</si>
  <si>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</si>
  <si>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</si>
  <si>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</si>
  <si>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</si>
  <si>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</si>
  <si>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</si>
  <si>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</si>
  <si>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</si>
  <si>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</si>
  <si>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</si>
  <si>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</si>
  <si>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</si>
  <si>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</si>
  <si>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</si>
  <si>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</si>
  <si>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</si>
  <si>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</si>
  <si>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</si>
  <si>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</si>
  <si>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</si>
  <si>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</si>
  <si>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</si>
  <si>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</si>
  <si>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</si>
  <si>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</si>
  <si>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</si>
  <si>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</si>
  <si>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</si>
  <si>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</si>
  <si>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</si>
  <si>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</si>
  <si>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</si>
  <si>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</si>
  <si>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</si>
  <si>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</si>
  <si>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</si>
  <si>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</si>
  <si>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</si>
  <si>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</si>
  <si>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</si>
  <si>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</si>
  <si>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</si>
  <si>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</si>
  <si>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</si>
  <si>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</si>
  <si>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</si>
  <si>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</si>
  <si>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</si>
  <si>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</si>
  <si>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</si>
  <si>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</si>
  <si>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</si>
  <si>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</si>
  <si>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</si>
  <si>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</si>
  <si>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</si>
  <si>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</si>
  <si>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</si>
  <si>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</si>
  <si>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</si>
  <si>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</si>
  <si>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</si>
  <si>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</si>
  <si>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</si>
  <si>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</si>
  <si>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</si>
  <si>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</si>
  <si>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</si>
  <si>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</si>
  <si>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</si>
  <si>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</si>
  <si>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</si>
  <si>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</si>
  <si>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</si>
  <si>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</si>
  <si>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</si>
  <si>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</si>
  <si>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</si>
  <si>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</si>
  <si>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</si>
  <si>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</si>
  <si>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</si>
  <si>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</si>
  <si>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</si>
  <si>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</si>
  <si>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</si>
  <si>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</si>
  <si>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</si>
  <si>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</si>
  <si>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</si>
  <si>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</si>
  <si>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</si>
  <si>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</si>
  <si>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</si>
  <si>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</si>
  <si>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</si>
  <si>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</si>
  <si>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</si>
  <si>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</si>
  <si>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</si>
  <si>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</si>
  <si>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</si>
  <si>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</si>
  <si>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</si>
  <si>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</si>
  <si>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</si>
  <si>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</si>
  <si>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</si>
  <si>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</si>
  <si>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</si>
  <si>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</si>
  <si>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</si>
  <si>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</si>
  <si>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</si>
  <si>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</si>
  <si>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</si>
  <si>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</si>
  <si>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</si>
  <si>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</si>
  <si>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</si>
  <si>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</si>
  <si>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</si>
  <si>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</si>
  <si>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</si>
  <si>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</si>
  <si>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</si>
  <si>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</si>
  <si>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</si>
  <si>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</si>
  <si>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</si>
  <si>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</si>
  <si>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</si>
  <si>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</si>
  <si>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</si>
  <si>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</si>
  <si>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</si>
  <si>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</si>
  <si>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</si>
  <si>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</si>
  <si>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</si>
  <si>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</si>
  <si>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</si>
  <si>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</si>
  <si>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</si>
  <si>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</si>
  <si>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</si>
  <si>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</si>
  <si>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</si>
  <si>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</si>
  <si>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</si>
  <si>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</si>
  <si>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</si>
  <si>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</si>
  <si>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</si>
  <si>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</si>
  <si>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</si>
  <si>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</si>
  <si>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</si>
  <si>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</si>
  <si>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</si>
  <si>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</si>
  <si>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</si>
  <si>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</si>
  <si>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</si>
  <si>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</si>
  <si>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</si>
  <si>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</si>
  <si>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</si>
  <si>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</si>
  <si>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</si>
  <si>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</si>
  <si>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</si>
  <si>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</si>
  <si>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</si>
  <si>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</si>
  <si>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</si>
  <si>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</si>
  <si>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</si>
  <si>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</si>
  <si>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</si>
  <si>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</si>
  <si>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</si>
  <si>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</si>
  <si>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</si>
  <si>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</si>
  <si>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</si>
  <si>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</si>
  <si>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</si>
  <si>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</si>
  <si>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</si>
  <si>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</si>
  <si>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</si>
  <si>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</si>
  <si>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</si>
  <si>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</si>
  <si>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</si>
  <si>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</si>
  <si>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</si>
  <si>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</si>
  <si>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</si>
  <si>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</si>
  <si>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</si>
  <si>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</si>
  <si>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</si>
  <si>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</si>
  <si>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</si>
  <si>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</si>
  <si>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</si>
  <si>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</si>
  <si>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</si>
  <si>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</si>
  <si>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</si>
  <si>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</si>
  <si>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</si>
  <si>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</si>
  <si>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</si>
  <si>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</si>
  <si>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</si>
  <si>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</si>
  <si>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</si>
  <si>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</si>
  <si>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</si>
  <si>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</si>
  <si>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</si>
  <si>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</si>
  <si>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</si>
  <si>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</si>
  <si>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</si>
  <si>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</si>
  <si>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</si>
  <si>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</si>
  <si>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</si>
  <si>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</si>
  <si>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</si>
  <si>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</si>
  <si>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</si>
  <si>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</si>
  <si>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</si>
  <si>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</si>
  <si>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</si>
  <si>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</si>
  <si>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</si>
  <si>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</si>
  <si>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</si>
  <si>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</si>
  <si>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</si>
  <si>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</si>
  <si>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</si>
  <si>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</si>
  <si>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</si>
  <si>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</si>
  <si>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</si>
  <si>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</si>
  <si>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</si>
  <si>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</si>
  <si>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</si>
  <si>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</si>
  <si>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</si>
  <si>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</si>
  <si>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</si>
  <si>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</si>
  <si>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</si>
  <si>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</si>
  <si>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</si>
  <si>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</si>
  <si>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</si>
  <si>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</si>
  <si>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</si>
  <si>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</si>
  <si>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</si>
  <si>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</si>
  <si>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</si>
  <si>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</si>
  <si>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</si>
  <si>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</si>
  <si>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</si>
  <si>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</si>
  <si>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</si>
  <si>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</si>
  <si>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</si>
  <si>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</si>
  <si>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</si>
  <si>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</si>
  <si>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</si>
  <si>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</si>
  <si>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</si>
  <si>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</si>
  <si>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</si>
  <si>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</si>
  <si>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</si>
  <si>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</si>
  <si>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</si>
  <si>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</si>
  <si>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</si>
  <si>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</si>
  <si>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</si>
  <si>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</si>
  <si>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</si>
  <si>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</si>
  <si>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</si>
  <si>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</si>
  <si>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</si>
  <si>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</si>
  <si>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</si>
  <si>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</si>
  <si>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</si>
  <si>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</si>
  <si>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</si>
  <si>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</si>
  <si>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</si>
  <si>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</si>
  <si>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</si>
  <si>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</si>
  <si>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</si>
  <si>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</si>
  <si>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</si>
  <si>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</si>
  <si>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</si>
  <si>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</si>
  <si>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</si>
  <si>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</si>
  <si>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</si>
  <si>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</si>
  <si>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</si>
  <si>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</si>
  <si>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</si>
  <si>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</si>
  <si>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</si>
  <si>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</si>
  <si>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</si>
  <si>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</si>
  <si>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</si>
  <si>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</si>
  <si>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</si>
  <si>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</si>
  <si>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</si>
  <si>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</si>
  <si>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</si>
  <si>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</si>
  <si>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</si>
  <si>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</si>
  <si>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</si>
  <si>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</si>
  <si>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</si>
  <si>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</si>
  <si>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</si>
  <si>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</si>
  <si>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</si>
  <si>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</si>
  <si>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</si>
  <si>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</si>
  <si>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</si>
  <si>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</si>
  <si>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</si>
  <si>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</si>
  <si>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</si>
  <si>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</si>
  <si>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</si>
  <si>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</si>
  <si>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</si>
  <si>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</si>
  <si>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</si>
  <si>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</si>
  <si>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</si>
  <si>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</si>
  <si>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</si>
  <si>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</si>
  <si>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</si>
  <si>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</si>
  <si>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</si>
  <si>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</si>
  <si>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</si>
  <si>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</si>
  <si>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</si>
  <si>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</si>
  <si>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</si>
  <si>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</si>
  <si>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</si>
  <si>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</si>
  <si>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</si>
  <si>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</si>
  <si>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</si>
  <si>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</si>
  <si>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</si>
  <si>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</si>
  <si>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</si>
  <si>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</si>
  <si>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</si>
  <si>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</si>
  <si>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</si>
  <si>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</si>
  <si>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</si>
  <si>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</si>
  <si>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</si>
  <si>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</si>
  <si>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</si>
  <si>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</si>
  <si>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</si>
  <si>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</si>
  <si>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</si>
  <si>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</si>
  <si>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</si>
  <si>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</si>
  <si>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</si>
  <si>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</si>
  <si>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</si>
  <si>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</si>
  <si>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</si>
  <si>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</si>
  <si>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</si>
  <si>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</si>
  <si>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</si>
  <si>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</si>
  <si>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</si>
  <si>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</si>
  <si>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</si>
  <si>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</si>
  <si>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</si>
  <si>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</si>
  <si>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</si>
  <si>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</si>
  <si>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</si>
  <si>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</si>
  <si>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</si>
  <si>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</si>
  <si>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</si>
  <si>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</si>
  <si>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</si>
  <si>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</si>
  <si>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</si>
  <si>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</si>
  <si>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</si>
  <si>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</si>
  <si>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</si>
  <si>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</si>
  <si>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</si>
  <si>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</si>
  <si>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</si>
  <si>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</si>
  <si>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</si>
  <si>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</si>
  <si>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</si>
  <si>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</si>
  <si>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</si>
  <si>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</si>
  <si>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</si>
  <si>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</si>
  <si>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</si>
  <si>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</si>
  <si>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</si>
  <si>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</si>
  <si>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</si>
  <si>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</si>
  <si>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</si>
  <si>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</si>
  <si>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</si>
  <si>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</si>
  <si>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</si>
  <si>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</si>
  <si>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</si>
  <si>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</si>
  <si>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</si>
  <si>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</si>
  <si>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</si>
  <si>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</si>
  <si>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</si>
  <si>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</si>
  <si>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</si>
  <si>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</si>
  <si>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</si>
  <si>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</si>
  <si>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</si>
  <si>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</si>
  <si>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</si>
  <si>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</si>
  <si>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</si>
  <si>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</si>
  <si>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</si>
  <si>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</si>
  <si>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</si>
  <si>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</si>
  <si>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</si>
  <si>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</si>
  <si>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</si>
  <si>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</si>
  <si>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</si>
  <si>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</si>
  <si>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</si>
  <si>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</si>
  <si>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</si>
  <si>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</si>
  <si>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</si>
  <si>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</si>
  <si>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</si>
  <si>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</si>
  <si>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</si>
  <si>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</si>
  <si>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</si>
  <si>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</si>
  <si>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</si>
  <si>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</si>
  <si>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</si>
  <si>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</si>
  <si>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</si>
  <si>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</si>
  <si>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</si>
  <si>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</si>
  <si>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</si>
  <si>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</si>
  <si>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</si>
  <si>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</si>
  <si>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</si>
  <si>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</si>
  <si>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</si>
  <si>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</si>
  <si>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</si>
  <si>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</si>
  <si>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</si>
  <si>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</si>
  <si>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</si>
  <si>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</si>
  <si>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</si>
  <si>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</si>
  <si>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</si>
  <si>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</si>
  <si>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</si>
  <si>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</si>
  <si>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</si>
  <si>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</si>
  <si>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</si>
  <si>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</si>
  <si>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</si>
  <si>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</si>
  <si>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</si>
  <si>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</si>
  <si>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</si>
  <si>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</si>
  <si>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</si>
  <si>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</si>
  <si>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</si>
  <si>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</si>
  <si>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</si>
  <si>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</si>
  <si>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</si>
  <si>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</si>
  <si>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</si>
  <si>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</si>
  <si>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</si>
  <si>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</si>
  <si>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</si>
  <si>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</si>
  <si>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</si>
  <si>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</si>
  <si>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</si>
  <si>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</si>
  <si>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</si>
  <si>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</si>
  <si>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</si>
  <si>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</si>
  <si>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</si>
  <si>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</si>
  <si>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</si>
  <si>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</si>
  <si>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</si>
  <si>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</si>
  <si>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</si>
  <si>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</si>
  <si>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</si>
  <si>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</si>
  <si>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</si>
  <si>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</si>
  <si>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</si>
  <si>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</si>
  <si>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</si>
  <si>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</si>
  <si>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</si>
  <si>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</si>
  <si>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</si>
  <si>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</si>
  <si>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</si>
  <si>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</si>
  <si>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</si>
  <si>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</si>
  <si>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</si>
  <si>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</si>
  <si>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</si>
  <si>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</si>
  <si>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</si>
  <si>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</si>
  <si>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</si>
  <si>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</si>
  <si>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</si>
  <si>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</si>
  <si>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</si>
  <si>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</si>
  <si>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</si>
  <si>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</si>
  <si>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</si>
  <si>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</si>
  <si>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</si>
  <si>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</si>
  <si>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</si>
  <si>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</si>
  <si>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</si>
  <si>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</si>
  <si>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</si>
  <si>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</si>
  <si>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</si>
  <si>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</si>
  <si>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</si>
  <si>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</si>
  <si>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</si>
  <si>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</si>
  <si>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</si>
  <si>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</si>
  <si>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</si>
  <si>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</si>
  <si>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</si>
  <si>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</si>
  <si>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</si>
  <si>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</si>
  <si>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</si>
  <si>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</si>
  <si>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</si>
  <si>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</si>
  <si>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</si>
  <si>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</si>
  <si>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</si>
  <si>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</si>
  <si>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</si>
  <si>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</si>
  <si>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</si>
  <si>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</si>
  <si>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</si>
  <si>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</si>
  <si>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</si>
  <si>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</si>
  <si>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</si>
  <si>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</si>
  <si>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</si>
  <si>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</si>
  <si>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</si>
  <si>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</si>
  <si>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</si>
  <si>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</si>
  <si>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</si>
  <si>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</si>
  <si>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</si>
  <si>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</si>
  <si>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</si>
  <si>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</si>
  <si>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</si>
  <si>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</si>
  <si>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</si>
  <si>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</si>
  <si>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</si>
  <si>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</si>
  <si>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</si>
  <si>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</si>
  <si>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</si>
  <si>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</si>
  <si>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</si>
  <si>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</si>
  <si>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</si>
  <si>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</si>
  <si>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</si>
  <si>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</si>
  <si>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</si>
  <si>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</si>
  <si>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</si>
  <si>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</si>
  <si>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</si>
  <si>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</si>
  <si>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</si>
  <si>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</si>
  <si>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</si>
  <si>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</si>
  <si>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</si>
  <si>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</si>
  <si>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</si>
  <si>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</si>
  <si>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</si>
  <si>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</si>
  <si>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</si>
  <si>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</si>
  <si>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</si>
  <si>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</si>
  <si>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</si>
  <si>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</si>
  <si>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</si>
  <si>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</si>
  <si>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</si>
  <si>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</si>
  <si>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</si>
  <si>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</si>
  <si>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</si>
  <si>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</si>
  <si>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</si>
  <si>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</si>
  <si>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</si>
  <si>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</si>
  <si>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</si>
  <si>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</si>
  <si>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</si>
  <si>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</si>
  <si>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</si>
  <si>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</si>
  <si>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</si>
  <si>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</si>
  <si>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</si>
  <si>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</si>
  <si>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</si>
  <si>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</si>
  <si>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</si>
  <si>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</si>
  <si>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</si>
  <si>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</si>
  <si>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</si>
  <si>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</si>
  <si>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</si>
  <si>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</si>
  <si>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</si>
  <si>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</si>
  <si>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</si>
  <si>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</si>
  <si>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</si>
  <si>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</si>
  <si>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</si>
  <si>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</si>
  <si>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</si>
  <si>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</si>
  <si>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</si>
  <si>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</si>
  <si>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</si>
  <si>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</si>
  <si>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</si>
  <si>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</si>
  <si>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</si>
  <si>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</si>
  <si>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</si>
  <si>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</si>
  <si>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</si>
  <si>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</si>
  <si>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</si>
  <si>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</si>
  <si>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</si>
  <si>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</si>
  <si>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</si>
  <si>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</si>
  <si>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</si>
  <si>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</si>
  <si>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</si>
  <si>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</si>
  <si>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</si>
  <si>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</si>
  <si>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</si>
  <si>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</si>
  <si>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</si>
  <si>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</si>
  <si>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</si>
  <si>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</si>
  <si>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</si>
  <si>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</si>
  <si>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</si>
  <si>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</si>
  <si>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</si>
  <si>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</si>
  <si>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</si>
  <si>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</si>
  <si>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</si>
  <si>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</si>
  <si>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</si>
  <si>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</si>
  <si>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</si>
  <si>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</si>
  <si>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</si>
  <si>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</si>
  <si>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</si>
  <si>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</si>
  <si>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</si>
  <si>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</si>
  <si>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</si>
  <si>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</si>
  <si>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</si>
  <si>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</si>
  <si>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</si>
  <si>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</si>
  <si>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</si>
  <si>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</si>
  <si>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</si>
  <si>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</si>
  <si>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</si>
  <si>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</si>
  <si>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</si>
  <si>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</si>
  <si>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</si>
  <si>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</si>
  <si>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</si>
  <si>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</si>
  <si>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</si>
  <si>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</si>
  <si>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</si>
  <si>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</si>
  <si>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</si>
  <si>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</si>
  <si>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</si>
  <si>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</si>
  <si>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</si>
  <si>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</si>
  <si>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</si>
  <si>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</si>
  <si>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</si>
  <si>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</si>
  <si>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</si>
  <si>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</si>
  <si>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</si>
  <si>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</si>
  <si>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</si>
  <si>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</si>
  <si>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</si>
  <si>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</si>
  <si>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</si>
  <si>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</si>
  <si>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</si>
  <si>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</si>
  <si>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</si>
  <si>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</si>
  <si>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</si>
  <si>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</si>
  <si>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</si>
  <si>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</si>
  <si>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</si>
  <si>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</si>
  <si>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</si>
  <si>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</si>
  <si>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</si>
  <si>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</si>
  <si>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</si>
  <si>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</si>
  <si>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</si>
  <si>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</si>
  <si>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</si>
  <si>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</si>
  <si>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</si>
  <si>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</si>
  <si>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</si>
  <si>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</si>
  <si>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</si>
  <si>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</si>
  <si>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</si>
  <si>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</si>
  <si>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</si>
  <si>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</si>
  <si>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</si>
  <si>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</si>
  <si>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</si>
  <si>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</si>
  <si>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</si>
  <si>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</si>
  <si>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</si>
  <si>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</si>
  <si>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</si>
  <si>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</si>
  <si>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</si>
  <si>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</si>
  <si>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</si>
  <si>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</si>
  <si>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</si>
  <si>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</si>
  <si>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</si>
  <si>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</si>
  <si>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</si>
  <si>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</si>
  <si>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</si>
  <si>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</si>
  <si>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</si>
  <si>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</si>
  <si>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</si>
  <si>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</si>
  <si>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</si>
  <si>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</si>
  <si>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</si>
  <si>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</si>
  <si>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</si>
  <si>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</si>
  <si>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</si>
  <si>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</si>
  <si>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</si>
  <si>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</si>
  <si>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</si>
  <si>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</si>
  <si>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</si>
  <si>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</si>
  <si>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</si>
  <si>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</si>
  <si>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</si>
  <si>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</si>
  <si>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</si>
  <si>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</si>
  <si>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</si>
  <si>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</si>
  <si>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</si>
  <si>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</si>
  <si>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</si>
  <si>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</si>
  <si>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</si>
  <si>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</si>
  <si>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</si>
  <si>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</si>
  <si>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</si>
  <si>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</si>
  <si>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</si>
  <si>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</si>
  <si>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</si>
  <si>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</si>
  <si>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</si>
  <si>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</si>
  <si>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</si>
  <si>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</si>
  <si>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</si>
  <si>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</si>
  <si>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</si>
  <si>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</si>
  <si>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</si>
  <si>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</si>
  <si>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</si>
  <si>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</si>
  <si>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</si>
  <si>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</si>
  <si>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</si>
  <si>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</si>
  <si>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</si>
  <si>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</si>
  <si>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</si>
  <si>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</si>
  <si>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</si>
  <si>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</si>
  <si>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</si>
  <si>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</si>
  <si>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</si>
  <si>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</si>
  <si>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</si>
  <si>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</si>
  <si>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</si>
  <si>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</si>
  <si>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</si>
  <si>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</si>
  <si>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</si>
  <si>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</si>
  <si>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</si>
  <si>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</si>
  <si>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</si>
  <si>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</si>
  <si>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</si>
  <si>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</si>
  <si>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</si>
  <si>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</si>
  <si>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</si>
  <si>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</si>
  <si>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</si>
  <si>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</si>
  <si>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</si>
  <si>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</si>
  <si>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</si>
  <si>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</si>
  <si>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</si>
  <si>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</si>
  <si>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</si>
  <si>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</si>
  <si>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</si>
  <si>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</si>
  <si>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</si>
  <si>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</si>
  <si>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</si>
  <si>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</si>
  <si>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</si>
  <si>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</si>
  <si>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</si>
  <si>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</si>
  <si>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</si>
  <si>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</si>
  <si>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</si>
  <si>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</si>
  <si>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</si>
  <si>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</si>
  <si>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</si>
  <si>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</si>
  <si>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</si>
  <si>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</si>
  <si>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</si>
  <si>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</si>
  <si>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</si>
  <si>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</si>
  <si>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</si>
  <si>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</si>
  <si>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</si>
  <si>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</si>
  <si>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</si>
  <si>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</si>
  <si>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</si>
  <si>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</si>
  <si>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</si>
  <si>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</si>
  <si>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</si>
  <si>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</si>
  <si>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</si>
  <si>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</si>
  <si>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</si>
  <si>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</si>
  <si>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</si>
  <si>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</si>
  <si>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</si>
  <si>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</si>
  <si>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</si>
  <si>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</si>
  <si>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</si>
  <si>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</si>
  <si>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</si>
  <si>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</si>
  <si>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</si>
  <si>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</si>
  <si>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</si>
  <si>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</si>
  <si>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</si>
  <si>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</si>
  <si>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</si>
  <si>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</si>
  <si>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</si>
  <si>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</si>
  <si>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</si>
  <si>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</si>
  <si>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</si>
  <si>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</si>
  <si>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</si>
  <si>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</si>
  <si>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</si>
  <si>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</si>
  <si>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</si>
  <si>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</si>
  <si>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</si>
  <si>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</si>
  <si>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</si>
  <si>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</si>
  <si>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</si>
  <si>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</si>
  <si>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</si>
  <si>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</si>
  <si>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</si>
  <si>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</si>
  <si>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</si>
  <si>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</si>
  <si>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</si>
  <si>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</si>
  <si>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</si>
  <si>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</si>
  <si>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</si>
  <si>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</si>
  <si>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</si>
  <si>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</si>
  <si>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</si>
  <si>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</si>
  <si>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</si>
  <si>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</si>
  <si>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</si>
  <si>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</si>
  <si>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</si>
  <si>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</si>
  <si>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</si>
  <si>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</si>
  <si>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</si>
  <si>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</si>
  <si>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</si>
  <si>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</si>
  <si>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</si>
  <si>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</si>
  <si>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</si>
  <si>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</si>
  <si>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</si>
  <si>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</si>
  <si>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</si>
  <si>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</si>
  <si>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</si>
  <si>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</si>
  <si>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</si>
  <si>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</si>
  <si>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</si>
  <si>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</si>
  <si>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</si>
  <si>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</si>
  <si>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</si>
  <si>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</si>
  <si>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</si>
  <si>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</si>
  <si>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</si>
  <si>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</si>
  <si>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</si>
  <si>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</si>
  <si>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</si>
  <si>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</si>
  <si>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</si>
  <si>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</si>
  <si>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</si>
  <si>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</si>
  <si>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</si>
  <si>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</si>
  <si>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</si>
  <si>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</si>
  <si>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</si>
  <si>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</si>
  <si>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</si>
  <si>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</si>
  <si>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</si>
  <si>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</si>
  <si>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</si>
  <si>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</si>
  <si>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</si>
  <si>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</si>
  <si>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</si>
  <si>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</si>
  <si>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</si>
  <si>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</si>
  <si>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</si>
  <si>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</si>
  <si>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</si>
  <si>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</si>
  <si>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</si>
  <si>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</si>
  <si>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</si>
  <si>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</si>
  <si>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</si>
  <si>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</si>
  <si>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</si>
  <si>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</si>
  <si>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</si>
  <si>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</si>
  <si>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</si>
  <si>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</si>
  <si>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</si>
  <si>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</si>
  <si>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</si>
  <si>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</si>
  <si>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</si>
  <si>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</si>
  <si>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</si>
  <si>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</si>
  <si>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</si>
  <si>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</si>
  <si>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</si>
  <si>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</si>
  <si>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</si>
  <si>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</si>
  <si>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</si>
  <si>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</si>
  <si>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</si>
  <si>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</si>
  <si>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</si>
  <si>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</si>
  <si>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</si>
  <si>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</si>
  <si>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</si>
  <si>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</si>
  <si>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</si>
  <si>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</si>
  <si>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</si>
  <si>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</si>
  <si>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</si>
  <si>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</si>
  <si>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</si>
  <si>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</si>
  <si>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</si>
  <si>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</si>
  <si>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</si>
  <si>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</si>
  <si>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</si>
  <si>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</si>
  <si>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</si>
  <si>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</si>
  <si>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</si>
  <si>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</si>
  <si>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</si>
  <si>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</si>
  <si>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</si>
  <si>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</si>
  <si>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</si>
  <si>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</si>
  <si>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</si>
  <si>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</si>
  <si>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</si>
  <si>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</si>
  <si>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</si>
  <si>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</si>
  <si>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</si>
  <si>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</si>
  <si>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</si>
  <si>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</si>
  <si>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</si>
  <si>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</si>
  <si>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</si>
  <si>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</si>
  <si>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</si>
  <si>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</si>
  <si>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</si>
  <si>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</si>
  <si>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</si>
  <si>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</si>
  <si>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</si>
  <si>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</si>
  <si>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</si>
  <si>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</si>
  <si>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</si>
  <si>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</si>
  <si>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</si>
  <si>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</si>
  <si>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</si>
  <si>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</si>
  <si>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</si>
  <si>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</si>
  <si>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</si>
  <si>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</si>
  <si>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</si>
  <si>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</si>
  <si>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</si>
  <si>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</si>
  <si>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</si>
  <si>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</si>
  <si>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</si>
  <si>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</si>
  <si>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</si>
  <si>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</si>
  <si>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</si>
  <si>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</si>
  <si>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</si>
  <si>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</si>
  <si>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</si>
  <si>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</si>
  <si>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</si>
  <si>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</si>
  <si>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</si>
  <si>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</si>
  <si>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</si>
  <si>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</si>
  <si>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</si>
  <si>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</si>
  <si>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</si>
  <si>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</si>
  <si>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</si>
  <si>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</si>
  <si>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</si>
  <si>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</si>
  <si>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</si>
  <si>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</si>
  <si>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</si>
  <si>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</si>
  <si>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</si>
  <si>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</si>
  <si>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</si>
  <si>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</si>
  <si>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</si>
  <si>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</si>
  <si>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</si>
  <si>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</si>
  <si>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</si>
  <si>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</si>
  <si>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</si>
  <si>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</si>
  <si>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</si>
  <si>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</si>
  <si>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</si>
  <si>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</si>
  <si>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</si>
  <si>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</si>
  <si>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</si>
  <si>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</si>
  <si>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</si>
  <si>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</si>
  <si>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</si>
  <si>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</si>
  <si>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</si>
  <si>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</si>
  <si>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</si>
  <si>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</si>
  <si>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</si>
  <si>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</si>
  <si>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</si>
  <si>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</si>
  <si>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</si>
  <si>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</si>
  <si>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</si>
  <si>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</si>
  <si>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</si>
  <si>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</si>
  <si>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</si>
  <si>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</si>
  <si>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</si>
  <si>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</si>
  <si>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</si>
  <si>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</si>
  <si>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</si>
  <si>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</si>
  <si>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</si>
  <si>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</si>
  <si>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</si>
  <si>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</si>
  <si>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</si>
  <si>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</si>
  <si>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</si>
  <si>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</si>
  <si>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</si>
  <si>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</si>
  <si>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</si>
  <si>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</si>
  <si>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</si>
  <si>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</si>
  <si>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</si>
  <si>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</si>
  <si>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</si>
  <si>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</si>
  <si>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</si>
  <si>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</si>
  <si>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</si>
  <si>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</si>
  <si>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</si>
  <si>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</si>
  <si>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</si>
  <si>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</si>
  <si>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</si>
  <si>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</si>
  <si>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</si>
  <si>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</si>
  <si>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</si>
  <si>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</si>
  <si>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</si>
  <si>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</si>
  <si>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</si>
  <si>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</si>
  <si>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</si>
  <si>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</si>
  <si>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</si>
  <si>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</si>
  <si>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</si>
  <si>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</si>
  <si>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</si>
  <si>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</si>
  <si>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</si>
  <si>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</si>
  <si>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</si>
  <si>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</si>
  <si>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</si>
  <si>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</si>
  <si>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</si>
  <si>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</si>
  <si>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</si>
  <si>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</si>
  <si>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</si>
  <si>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</si>
  <si>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</si>
  <si>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</si>
  <si>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</si>
  <si>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</si>
  <si>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</si>
  <si>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</si>
  <si>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</si>
  <si>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</si>
  <si>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</si>
  <si>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</si>
  <si>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</si>
  <si>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</si>
  <si>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</si>
  <si>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</si>
  <si>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</si>
  <si>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</si>
  <si>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</si>
  <si>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</si>
  <si>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</si>
  <si>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</si>
  <si>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</si>
  <si>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</si>
  <si>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</si>
  <si>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</si>
  <si>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</si>
  <si>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</si>
  <si>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</si>
  <si>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</si>
  <si>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</si>
  <si>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</si>
  <si>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</si>
  <si>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</si>
  <si>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</si>
  <si>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</si>
  <si>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</si>
  <si>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</si>
  <si>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</si>
  <si>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</si>
  <si>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</si>
  <si>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</si>
  <si>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</si>
  <si>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</si>
  <si>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</si>
  <si>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</si>
  <si>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</si>
  <si>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</si>
  <si>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</si>
  <si>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</si>
  <si>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</si>
  <si>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</si>
  <si>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</si>
  <si>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</si>
  <si>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</si>
  <si>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</si>
  <si>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</si>
  <si>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</si>
  <si>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</si>
  <si>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</si>
  <si>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</si>
  <si>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</si>
  <si>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</si>
  <si>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</si>
  <si>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</si>
  <si>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</si>
  <si>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</si>
  <si>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</si>
  <si>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</si>
  <si>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</si>
  <si>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</si>
  <si>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</si>
  <si>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</si>
  <si>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</si>
  <si>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</si>
  <si>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</si>
  <si>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</si>
  <si>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</si>
  <si>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</si>
  <si>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</si>
  <si>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</si>
  <si>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</si>
  <si>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</si>
  <si>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</si>
  <si>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</si>
  <si>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</si>
  <si>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</si>
  <si>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</si>
  <si>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</si>
  <si>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</si>
  <si>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</si>
  <si>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</si>
  <si>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</si>
  <si>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</si>
  <si>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</si>
  <si>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</si>
  <si>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</si>
  <si>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</si>
  <si>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</si>
  <si>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</si>
  <si>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</si>
  <si>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</si>
  <si>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</si>
  <si>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</si>
  <si>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</si>
  <si>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</si>
  <si>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</si>
  <si>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</si>
  <si>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</si>
  <si>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</si>
  <si>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</si>
  <si>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</si>
  <si>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</si>
  <si>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</si>
  <si>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</si>
  <si>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</si>
  <si>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</si>
  <si>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</si>
  <si>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</si>
  <si>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</si>
  <si>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</si>
  <si>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</si>
  <si>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</si>
  <si>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</si>
  <si>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</si>
  <si>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</si>
  <si>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</si>
  <si>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</si>
  <si>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</si>
  <si>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</si>
  <si>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</si>
  <si>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</si>
  <si>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</si>
  <si>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</si>
  <si>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</si>
  <si>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</si>
  <si>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</si>
  <si>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</si>
  <si>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</si>
  <si>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</si>
  <si>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</si>
  <si>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</si>
  <si>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</si>
  <si>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</si>
  <si>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</si>
  <si>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</si>
  <si>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</si>
  <si>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</si>
  <si>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</si>
  <si>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</si>
  <si>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</si>
  <si>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</si>
  <si>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</si>
  <si>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</si>
  <si>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</si>
  <si>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</si>
  <si>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</si>
  <si>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</si>
  <si>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</si>
  <si>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</si>
  <si>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</si>
  <si>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</si>
  <si>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</si>
  <si>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</si>
  <si>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</si>
  <si>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</si>
  <si>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</si>
  <si>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</si>
  <si>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</si>
  <si>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</si>
  <si>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</si>
  <si>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</si>
  <si>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</si>
  <si>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</si>
  <si>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</si>
  <si>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</si>
  <si>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</si>
  <si>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</si>
  <si>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</si>
  <si>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</si>
  <si>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</si>
  <si>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</si>
  <si>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</si>
  <si>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</si>
  <si>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</si>
  <si>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</si>
  <si>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</si>
  <si>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</si>
  <si>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</si>
  <si>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</si>
  <si>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</si>
  <si>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</si>
  <si>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</si>
  <si>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</si>
  <si>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</si>
  <si>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</si>
  <si>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</si>
  <si>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</si>
  <si>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</si>
  <si>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</si>
  <si>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</si>
  <si>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</si>
  <si>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</si>
  <si>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</si>
  <si>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</si>
  <si>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</si>
  <si>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</si>
  <si>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</si>
  <si>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</si>
  <si>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</si>
  <si>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</si>
  <si>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</si>
  <si>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</si>
  <si>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</si>
  <si>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</si>
  <si>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</si>
  <si>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</si>
  <si>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</si>
  <si>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</si>
  <si>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</si>
  <si>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</si>
  <si>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</si>
  <si>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</si>
  <si>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</si>
  <si>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</si>
  <si>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</si>
  <si>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</si>
  <si>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</si>
  <si>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</si>
  <si>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</si>
  <si>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</si>
  <si>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</si>
  <si>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</si>
  <si>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</si>
  <si>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</si>
  <si>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</si>
  <si>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</si>
  <si>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</si>
  <si>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</si>
  <si>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</si>
  <si>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</si>
  <si>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</si>
  <si>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</si>
  <si>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</si>
  <si>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</si>
  <si>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</si>
  <si>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</si>
  <si>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</si>
  <si>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</si>
  <si>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</si>
  <si>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</si>
  <si>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</si>
  <si>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</si>
  <si>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</si>
  <si>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</si>
  <si>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</si>
  <si>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</si>
  <si>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</si>
  <si>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</si>
  <si>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</si>
  <si>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</si>
  <si>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</si>
  <si>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</si>
  <si>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</si>
  <si>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</si>
  <si>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</si>
  <si>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</si>
  <si>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</si>
  <si>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</si>
  <si>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</si>
  <si>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</si>
  <si>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</si>
  <si>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</si>
  <si>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</si>
  <si>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</si>
  <si>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</si>
  <si>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</si>
  <si>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</si>
  <si>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</si>
  <si>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</si>
  <si>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</si>
  <si>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</si>
  <si>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</si>
  <si>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</si>
  <si>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</si>
  <si>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</si>
  <si>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</si>
  <si>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</si>
  <si>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</si>
  <si>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</si>
  <si>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</si>
  <si>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</si>
  <si>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</si>
  <si>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</si>
  <si>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</si>
  <si>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</si>
  <si>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</si>
  <si>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</si>
  <si>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</si>
  <si>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</si>
  <si>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</si>
  <si>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</si>
  <si>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</si>
  <si>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</si>
  <si>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</si>
  <si>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</si>
  <si>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</si>
  <si>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</si>
  <si>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</si>
  <si>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</si>
  <si>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</si>
  <si>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</si>
  <si>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</si>
  <si>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</si>
  <si>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</si>
  <si>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</si>
  <si>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</si>
  <si>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</si>
  <si>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</si>
  <si>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</si>
  <si>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</si>
  <si>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</si>
  <si>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</si>
  <si>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</si>
  <si>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</si>
  <si>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</si>
  <si>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</si>
  <si>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</si>
  <si>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</si>
  <si>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</si>
  <si>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</si>
  <si>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</si>
  <si>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</si>
  <si>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</si>
  <si>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</si>
  <si>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</si>
  <si>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</si>
  <si>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</si>
  <si>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</si>
  <si>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</si>
  <si>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</si>
  <si>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</si>
  <si>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</si>
  <si>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</si>
  <si>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</si>
  <si>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</si>
  <si>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</si>
  <si>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</si>
  <si>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</si>
  <si>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</si>
  <si>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</si>
  <si>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</si>
  <si>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</si>
  <si>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</si>
  <si>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</si>
  <si>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</si>
  <si>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</si>
  <si>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</si>
  <si>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</si>
  <si>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</si>
  <si>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</si>
  <si>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</si>
  <si>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</si>
  <si>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</si>
  <si>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</si>
  <si>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</si>
  <si>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</si>
  <si>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</si>
  <si>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</si>
  <si>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</si>
  <si>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</si>
  <si>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</si>
  <si>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</si>
  <si>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</si>
  <si>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</si>
  <si>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</si>
  <si>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</si>
  <si>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</si>
  <si>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</si>
  <si>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</si>
  <si>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</si>
  <si>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</si>
  <si>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</si>
  <si>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</si>
  <si>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</si>
  <si>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</si>
  <si>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</si>
  <si>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</si>
  <si>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</si>
  <si>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</si>
  <si>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</si>
  <si>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</si>
  <si>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</si>
  <si>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</si>
  <si>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</si>
  <si>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</si>
  <si>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</si>
  <si>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</si>
  <si>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</si>
  <si>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</si>
  <si>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</si>
  <si>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</si>
  <si>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</si>
  <si>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</si>
  <si>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</si>
  <si>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</si>
  <si>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</si>
  <si>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</si>
  <si>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</si>
  <si>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</si>
  <si>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</si>
  <si>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</si>
  <si>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</si>
  <si>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</si>
  <si>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</si>
  <si>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</si>
  <si>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</si>
  <si>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</si>
  <si>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</si>
  <si>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</si>
  <si>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</si>
  <si>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</si>
  <si>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</si>
  <si>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</si>
  <si>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</si>
  <si>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</si>
  <si>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</si>
  <si>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</si>
  <si>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</si>
  <si>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</si>
  <si>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</si>
  <si>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</si>
  <si>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</si>
  <si>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</si>
  <si>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</si>
  <si>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</si>
  <si>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</si>
  <si>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</si>
  <si>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</si>
  <si>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</si>
  <si>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</si>
  <si>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</si>
  <si>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</si>
  <si>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</si>
  <si>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</si>
  <si>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</si>
  <si>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</si>
  <si>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</si>
  <si>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</si>
  <si>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</si>
  <si>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</si>
  <si>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</si>
  <si>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</si>
  <si>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</si>
  <si>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</si>
  <si>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</si>
  <si>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</si>
  <si>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</si>
  <si>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</si>
  <si>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</si>
  <si>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</si>
  <si>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</si>
  <si>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</si>
  <si>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</si>
  <si>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</si>
  <si>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</si>
  <si>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</si>
  <si>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</si>
  <si>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</si>
  <si>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</si>
  <si>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</si>
  <si>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</si>
  <si>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</si>
  <si>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</si>
  <si>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</si>
  <si>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</si>
  <si>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</si>
  <si>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</si>
  <si>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</si>
  <si>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</si>
  <si>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</si>
  <si>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</si>
  <si>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</si>
  <si>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</si>
  <si>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</si>
  <si>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</si>
  <si>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</si>
  <si>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</si>
  <si>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</si>
  <si>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</si>
  <si>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</si>
  <si>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</si>
  <si>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</si>
  <si>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</si>
  <si>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</si>
  <si>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</si>
  <si>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</si>
  <si>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</si>
  <si>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</si>
  <si>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</si>
  <si>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</si>
  <si>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</si>
  <si>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</si>
  <si>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</si>
  <si>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</si>
  <si>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</si>
  <si>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</si>
  <si>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</si>
  <si>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</si>
  <si>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</si>
  <si>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</si>
  <si>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</si>
  <si>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</si>
  <si>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</si>
  <si>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</si>
  <si>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</si>
  <si>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</si>
  <si>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</si>
  <si>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</si>
  <si>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</si>
  <si>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</si>
  <si>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</si>
  <si>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</si>
  <si>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</si>
  <si>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</si>
  <si>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</si>
  <si>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</si>
  <si>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</si>
  <si>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</si>
  <si>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</si>
  <si>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</si>
  <si>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</si>
  <si>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</si>
  <si>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</si>
  <si>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</si>
  <si>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</si>
  <si>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</si>
  <si>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</si>
  <si>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</si>
  <si>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</si>
  <si>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</si>
  <si>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</si>
  <si>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</si>
  <si>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</si>
  <si>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</si>
  <si>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</si>
  <si>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</si>
  <si>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</si>
  <si>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</si>
  <si>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</si>
  <si>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</si>
  <si>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</si>
  <si>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</si>
  <si>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</si>
  <si>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</si>
  <si>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</si>
  <si>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</si>
  <si>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</si>
  <si>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</si>
  <si>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</si>
  <si>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</si>
  <si>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</si>
  <si>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</si>
  <si>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</si>
  <si>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</si>
  <si>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</si>
  <si>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</si>
  <si>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</si>
  <si>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</si>
  <si>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</si>
  <si>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</si>
  <si>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</si>
  <si>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</si>
  <si>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</si>
  <si>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</si>
  <si>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</si>
  <si>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</si>
  <si>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</si>
  <si>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</si>
  <si>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</si>
  <si>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</si>
  <si>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</si>
  <si>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</si>
  <si>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</si>
  <si>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</si>
  <si>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</si>
  <si>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</si>
  <si>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</si>
  <si>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</si>
  <si>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</si>
  <si>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</si>
  <si>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</si>
  <si>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</si>
  <si>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</si>
  <si>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</si>
  <si>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</si>
  <si>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</si>
  <si>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</si>
  <si>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</si>
  <si>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</si>
  <si>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</si>
  <si>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</si>
  <si>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</si>
  <si>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</si>
  <si>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</si>
  <si>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</si>
  <si>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</si>
  <si>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</si>
  <si>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</si>
  <si>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</si>
  <si>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</si>
  <si>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</si>
  <si>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</si>
  <si>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</si>
  <si>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</si>
  <si>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</si>
  <si>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</si>
  <si>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</si>
  <si>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</si>
  <si>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</si>
  <si>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</si>
  <si>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</si>
  <si>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</si>
  <si>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</si>
  <si>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</si>
  <si>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</si>
  <si>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</si>
  <si>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</si>
  <si>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</si>
  <si>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</si>
  <si>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</si>
  <si>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</si>
  <si>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</si>
  <si>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</si>
  <si>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</si>
  <si>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</si>
  <si>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</si>
  <si>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</si>
  <si>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</si>
  <si>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</si>
  <si>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</si>
  <si>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</si>
  <si>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</si>
  <si>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</si>
  <si>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</si>
  <si>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</si>
  <si>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</si>
  <si>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</si>
  <si>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</si>
  <si>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</si>
  <si>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</si>
  <si>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</si>
  <si>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</si>
  <si>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</si>
  <si>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</si>
  <si>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</si>
  <si>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</si>
  <si>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</si>
  <si>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</si>
  <si>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</si>
  <si>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</si>
  <si>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</si>
  <si>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</si>
  <si>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</si>
  <si>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</si>
  <si>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</si>
  <si>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</si>
  <si>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</si>
  <si>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</si>
  <si>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</si>
  <si>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</si>
  <si>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</si>
  <si>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</si>
  <si>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</si>
  <si>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</si>
  <si>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</si>
  <si>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</si>
  <si>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</si>
  <si>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</si>
  <si>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</si>
  <si>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</si>
  <si>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</si>
  <si>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</si>
  <si>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</si>
  <si>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</si>
  <si>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</si>
  <si>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</si>
  <si>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</si>
  <si>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</si>
  <si>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</si>
  <si>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</si>
  <si>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</si>
  <si>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</si>
  <si>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</si>
  <si>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</si>
  <si>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</si>
  <si>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</si>
  <si>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</si>
  <si>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</si>
  <si>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</si>
  <si>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</si>
  <si>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</si>
  <si>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</si>
  <si>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</si>
  <si>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</si>
  <si>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</si>
  <si>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</si>
  <si>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</si>
  <si>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</si>
  <si>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</si>
  <si>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</si>
  <si>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</si>
  <si>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</si>
  <si>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</si>
  <si>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</si>
  <si>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</si>
  <si>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</si>
  <si>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</si>
  <si>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</si>
  <si>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</si>
  <si>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</si>
  <si>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</si>
  <si>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</si>
  <si>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</si>
  <si>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</si>
  <si>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</si>
  <si>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</si>
  <si>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</si>
  <si>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</si>
  <si>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</si>
  <si>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</si>
  <si>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</si>
  <si>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</si>
  <si>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</si>
  <si>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</si>
  <si>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</si>
  <si>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</si>
  <si>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</si>
  <si>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</si>
  <si>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</si>
  <si>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</si>
  <si>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</si>
  <si>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</si>
  <si>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</si>
  <si>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</si>
  <si>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</si>
  <si>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</si>
  <si>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</si>
  <si>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</si>
  <si>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</si>
  <si>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</si>
  <si>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</si>
  <si>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</si>
  <si>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</si>
  <si>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</si>
  <si>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</si>
  <si>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</si>
  <si>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</si>
  <si>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</si>
  <si>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</si>
  <si>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</si>
  <si>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</si>
  <si>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</si>
  <si>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</si>
  <si>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</si>
  <si>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</si>
  <si>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</si>
  <si>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</si>
  <si>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</si>
  <si>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</si>
  <si>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</si>
  <si>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</si>
  <si>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</si>
  <si>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</si>
  <si>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</si>
  <si>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</si>
  <si>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</si>
  <si>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</si>
  <si>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</si>
  <si>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</si>
  <si>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</si>
  <si>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</si>
  <si>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</si>
  <si>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</si>
  <si>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</si>
  <si>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</si>
  <si>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</si>
  <si>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</si>
  <si>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</si>
  <si>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</si>
  <si>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</si>
  <si>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</si>
  <si>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</si>
  <si>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</si>
  <si>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</si>
  <si>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</si>
  <si>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</si>
  <si>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</si>
  <si>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</si>
  <si>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</si>
  <si>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</si>
  <si>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</si>
  <si>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</si>
  <si>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</si>
  <si>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</si>
  <si>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</si>
  <si>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</si>
  <si>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</si>
  <si>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</si>
  <si>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</si>
  <si>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</si>
  <si>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</si>
  <si>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</si>
  <si>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</si>
  <si>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</si>
  <si>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</si>
  <si>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</si>
  <si>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</si>
  <si>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</si>
  <si>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</si>
  <si>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</si>
  <si>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</si>
  <si>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</si>
  <si>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</si>
  <si>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</si>
  <si>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</si>
  <si>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</si>
  <si>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</si>
  <si>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</si>
  <si>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</si>
  <si>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</si>
  <si>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</si>
  <si>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</si>
  <si>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</si>
  <si>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</si>
  <si>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</si>
  <si>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</si>
  <si>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</si>
  <si>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</si>
  <si>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</si>
  <si>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</si>
  <si>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</si>
  <si>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</si>
  <si>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</si>
  <si>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</si>
  <si>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</si>
  <si>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</si>
  <si>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</si>
  <si>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</si>
  <si>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</si>
  <si>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</si>
  <si>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</si>
  <si>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</si>
  <si>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</si>
  <si>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</si>
  <si>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</si>
  <si>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</si>
  <si>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</si>
  <si>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</si>
  <si>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</si>
  <si>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</si>
  <si>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</si>
  <si>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</si>
  <si>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</si>
  <si>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</si>
  <si>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</si>
  <si>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</si>
  <si>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</si>
  <si>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</si>
  <si>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</si>
  <si>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</si>
  <si>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</si>
  <si>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</si>
  <si>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</si>
  <si>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</si>
  <si>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</si>
  <si>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</si>
  <si>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</si>
  <si>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</si>
  <si>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</si>
  <si>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</si>
  <si>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</si>
  <si>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</si>
  <si>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</si>
  <si>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</si>
  <si>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</si>
  <si>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</si>
  <si>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</si>
  <si>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</si>
  <si>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</si>
  <si>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</si>
  <si>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</si>
  <si>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</si>
  <si>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</si>
  <si>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</si>
  <si>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</si>
  <si>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</si>
  <si>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</si>
  <si>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</si>
  <si>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</si>
  <si>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</si>
  <si>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</si>
  <si>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</si>
  <si>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</si>
  <si>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</si>
  <si>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</si>
  <si>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</si>
  <si>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</si>
  <si>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</si>
  <si>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</si>
  <si>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</si>
  <si>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</si>
  <si>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</si>
  <si>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</si>
  <si>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</si>
  <si>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</si>
  <si>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</si>
  <si>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</si>
  <si>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</si>
  <si>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</si>
  <si>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</si>
  <si>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</si>
  <si>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</si>
  <si>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</si>
  <si>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</si>
  <si>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</si>
  <si>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</si>
  <si>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</si>
  <si>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</si>
  <si>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</si>
  <si>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</si>
  <si>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</si>
  <si>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</si>
  <si>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</si>
  <si>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</si>
  <si>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</si>
  <si>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</si>
  <si>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</si>
  <si>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</si>
  <si>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</si>
  <si>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</si>
  <si>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</si>
  <si>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</si>
  <si>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</si>
  <si>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</si>
  <si>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</si>
  <si>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</si>
  <si>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</si>
  <si>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</si>
  <si>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</si>
  <si>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</si>
  <si>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</si>
  <si>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</si>
  <si>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</si>
  <si>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</si>
  <si>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</si>
  <si>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</si>
  <si>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</si>
  <si>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</si>
  <si>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</si>
  <si>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</si>
  <si>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</si>
  <si>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</si>
  <si>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</si>
  <si>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</si>
  <si>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</si>
  <si>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</si>
  <si>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</si>
  <si>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</si>
  <si>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</si>
  <si>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</si>
  <si>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</si>
  <si>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</si>
  <si>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</si>
  <si>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</si>
  <si>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</si>
  <si>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</si>
  <si>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</si>
  <si>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</si>
  <si>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</si>
  <si>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</si>
  <si>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</si>
  <si>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</si>
  <si>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</si>
  <si>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</si>
  <si>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</si>
  <si>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</si>
  <si>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</si>
  <si>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</si>
  <si>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</si>
  <si>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</si>
  <si>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</si>
  <si>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</si>
  <si>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</si>
  <si>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</si>
  <si>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</si>
  <si>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</si>
  <si>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</si>
  <si>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</si>
  <si>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</si>
  <si>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</si>
  <si>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</si>
  <si>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</si>
  <si>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</si>
  <si>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</si>
  <si>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</si>
  <si>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</si>
  <si>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</si>
  <si>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</si>
  <si>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</si>
  <si>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</si>
  <si>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</si>
  <si>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</si>
  <si>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</si>
  <si>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</si>
  <si>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</si>
  <si>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</si>
  <si>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</si>
  <si>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</si>
  <si>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</si>
  <si>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</si>
  <si>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</si>
  <si>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</si>
  <si>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</si>
  <si>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</si>
  <si>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</si>
  <si>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</si>
  <si>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</si>
  <si>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</si>
  <si>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</si>
  <si>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</si>
  <si>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</si>
  <si>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</si>
  <si>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</si>
  <si>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</si>
  <si>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</si>
  <si>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</si>
  <si>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</si>
  <si>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</si>
  <si>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</si>
  <si>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</si>
  <si>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</si>
  <si>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</si>
  <si>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</si>
  <si>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</si>
  <si>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</si>
  <si>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</si>
  <si>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</si>
  <si>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</si>
  <si>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</si>
  <si>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</si>
  <si>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</si>
  <si>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</si>
  <si>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</si>
  <si>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</si>
  <si>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</si>
  <si>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</si>
  <si>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</si>
  <si>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</si>
  <si>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</si>
  <si>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</si>
  <si>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</si>
  <si>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</si>
  <si>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</si>
  <si>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</si>
  <si>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</si>
  <si>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</si>
  <si>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</si>
  <si>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</si>
  <si>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</si>
  <si>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</si>
  <si>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</si>
  <si>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</si>
  <si>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</si>
  <si>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</si>
  <si>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</si>
  <si>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</si>
  <si>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</si>
  <si>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</si>
  <si>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</si>
  <si>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</si>
  <si>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</si>
  <si>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</si>
  <si>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</si>
  <si>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</si>
  <si>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</si>
  <si>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</si>
  <si>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</si>
  <si>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</si>
  <si>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</si>
  <si>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</si>
  <si>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</si>
  <si>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</si>
  <si>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</si>
  <si>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</si>
  <si>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</si>
  <si>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</si>
  <si>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</si>
  <si>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</si>
  <si>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</si>
  <si>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</si>
  <si>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</si>
  <si>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</si>
  <si>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</si>
  <si>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</si>
  <si>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</si>
  <si>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</si>
  <si>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</si>
  <si>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</si>
  <si>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</si>
  <si>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</si>
  <si>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</si>
  <si>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</si>
  <si>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</si>
  <si>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</si>
  <si>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</si>
  <si>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</si>
  <si>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</si>
  <si>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</si>
  <si>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</si>
  <si>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</si>
  <si>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</si>
  <si>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</si>
  <si>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</si>
  <si>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</si>
  <si>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</si>
  <si>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</si>
  <si>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</si>
  <si>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</si>
  <si>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</si>
  <si>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</si>
  <si>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</si>
  <si>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</si>
  <si>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</si>
  <si>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</si>
  <si>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</si>
  <si>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</si>
  <si>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</si>
  <si>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</si>
  <si>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</si>
  <si>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</si>
  <si>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</si>
  <si>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</si>
  <si>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</si>
  <si>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</si>
  <si>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</si>
  <si>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</si>
  <si>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</si>
  <si>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</si>
  <si>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</si>
  <si>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</si>
  <si>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</si>
  <si>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</si>
  <si>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</si>
  <si>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</si>
  <si>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</si>
  <si>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</si>
  <si>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</si>
  <si>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</si>
  <si>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</si>
  <si>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</si>
  <si>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</si>
  <si>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</si>
  <si>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</si>
  <si>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</si>
  <si>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</si>
  <si>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</si>
  <si>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</si>
  <si>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</si>
  <si>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</si>
  <si>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</si>
  <si>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</si>
  <si>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</si>
  <si>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</si>
  <si>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</si>
  <si>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</si>
  <si>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</si>
  <si>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</si>
  <si>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</si>
  <si>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</si>
  <si>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</si>
  <si>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</si>
  <si>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</si>
  <si>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</si>
  <si>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</si>
  <si>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</si>
  <si>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</si>
  <si>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</si>
  <si>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</si>
  <si>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</si>
  <si>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</si>
  <si>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</si>
  <si>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</si>
  <si>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</si>
  <si>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</si>
  <si>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</si>
  <si>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</si>
  <si>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</si>
  <si>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</si>
  <si>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</si>
  <si>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</si>
  <si>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</si>
  <si>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</si>
  <si>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</si>
  <si>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</si>
  <si>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</si>
  <si>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</si>
  <si>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</si>
  <si>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</si>
  <si>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</si>
  <si>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</si>
  <si>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</si>
  <si>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</si>
  <si>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</si>
  <si>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</si>
  <si>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</si>
  <si>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</si>
  <si>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</si>
  <si>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</si>
  <si>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</si>
  <si>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</si>
  <si>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</si>
  <si>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</si>
  <si>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</si>
  <si>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</si>
  <si>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</si>
  <si>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</si>
  <si>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</si>
  <si>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</si>
  <si>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</si>
  <si>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</si>
  <si>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</si>
  <si>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</si>
  <si>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</si>
  <si>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</si>
  <si>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</si>
  <si>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</si>
  <si>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</si>
  <si>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</si>
  <si>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</si>
  <si>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</si>
  <si>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</si>
  <si>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</si>
  <si>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</si>
  <si>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</si>
  <si>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</si>
  <si>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</si>
  <si>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</si>
  <si>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</si>
  <si>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</si>
  <si>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</si>
  <si>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</si>
  <si>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</si>
  <si>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</si>
  <si>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</si>
  <si>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</si>
  <si>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</si>
  <si>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</si>
  <si>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</si>
  <si>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</si>
  <si>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</si>
  <si>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</si>
  <si>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</si>
  <si>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</si>
  <si>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</si>
  <si>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</si>
  <si>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</si>
  <si>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</si>
  <si>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</si>
  <si>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</si>
  <si>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</si>
  <si>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</si>
  <si>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</si>
  <si>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</si>
  <si>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</si>
  <si>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</si>
  <si>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</si>
  <si>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</si>
  <si>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</si>
  <si>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</si>
  <si>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</si>
  <si>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</si>
  <si>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</si>
  <si>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</si>
  <si>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</si>
  <si>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</si>
  <si>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</si>
  <si>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</si>
  <si>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</si>
  <si>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</si>
  <si>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</si>
  <si>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</si>
  <si>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</si>
  <si>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</si>
  <si>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</si>
  <si>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</si>
  <si>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</si>
  <si>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</si>
  <si>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</si>
  <si>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</si>
  <si>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</si>
  <si>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</si>
  <si>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</si>
  <si>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</si>
  <si>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</si>
  <si>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</si>
  <si>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</si>
  <si>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</si>
  <si>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</si>
  <si>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</si>
  <si>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</si>
  <si>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</si>
  <si>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</si>
  <si>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</si>
  <si>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</si>
  <si>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</si>
  <si>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</si>
  <si>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</si>
  <si>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</si>
  <si>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</si>
  <si>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</si>
  <si>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</si>
  <si>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</si>
  <si>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</si>
  <si>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</si>
  <si>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</si>
  <si>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</si>
  <si>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</si>
  <si>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</si>
  <si>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</si>
  <si>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</si>
  <si>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</si>
  <si>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</si>
  <si>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</si>
  <si>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</si>
  <si>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</si>
  <si>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</si>
  <si>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</si>
  <si>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</si>
  <si>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</si>
  <si>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</si>
  <si>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</si>
  <si>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</si>
  <si>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</si>
  <si>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</si>
  <si>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</si>
  <si>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</si>
  <si>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</si>
  <si>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</si>
  <si>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</si>
  <si>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</si>
  <si>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</si>
  <si>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</si>
  <si>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</si>
  <si>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</si>
  <si>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</si>
  <si>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</si>
  <si>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</si>
  <si>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</si>
  <si>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</si>
  <si>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</si>
  <si>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</si>
  <si>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</si>
  <si>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</si>
  <si>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</si>
  <si>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</si>
  <si>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</si>
  <si>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</si>
  <si>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</si>
  <si>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</si>
  <si>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</si>
  <si>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</si>
  <si>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</si>
  <si>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</si>
  <si>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</si>
  <si>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</si>
  <si>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</si>
  <si>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</si>
  <si>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</si>
  <si>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</si>
  <si>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</si>
  <si>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</si>
  <si>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</si>
  <si>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</si>
  <si>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</si>
  <si>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</si>
  <si>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</si>
  <si>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</si>
  <si>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</si>
  <si>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</si>
  <si>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</si>
  <si>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</si>
  <si>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</si>
  <si>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</si>
  <si>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</si>
  <si>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</si>
  <si>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</si>
  <si>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</si>
  <si>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</si>
  <si>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</si>
  <si>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</si>
  <si>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</si>
  <si>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</si>
  <si>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</si>
  <si>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</si>
  <si>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</si>
  <si>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</si>
  <si>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</si>
  <si>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</si>
  <si>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</si>
  <si>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</si>
  <si>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</si>
  <si>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</si>
  <si>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</si>
  <si>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</si>
  <si>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</si>
  <si>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</si>
  <si>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</si>
  <si>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</si>
  <si>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</si>
  <si>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</si>
  <si>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</si>
  <si>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</si>
  <si>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</si>
  <si>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</si>
  <si>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</si>
  <si>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</si>
  <si>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</si>
  <si>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</si>
  <si>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</si>
  <si>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</si>
  <si>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</si>
  <si>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</si>
  <si>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</si>
  <si>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</si>
  <si>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</si>
  <si>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</si>
  <si>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</si>
  <si>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</si>
  <si>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</si>
  <si>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</si>
  <si>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</si>
  <si>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</si>
  <si>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</si>
  <si>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</si>
  <si>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</si>
  <si>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</si>
  <si>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</si>
  <si>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</si>
  <si>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</si>
  <si>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</si>
  <si>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</si>
  <si>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</si>
  <si>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</si>
  <si>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</si>
  <si>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</si>
  <si>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</si>
  <si>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</si>
  <si>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</si>
  <si>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</si>
  <si>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</si>
  <si>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</si>
  <si>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</si>
  <si>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</si>
  <si>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</si>
  <si>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</si>
  <si>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</si>
  <si>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</si>
  <si>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</si>
  <si>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</si>
  <si>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</si>
  <si>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</si>
  <si>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</si>
  <si>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</si>
  <si>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</si>
  <si>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</si>
  <si>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</si>
  <si>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</si>
  <si>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</si>
  <si>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</si>
  <si>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</si>
  <si>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</si>
  <si>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</si>
  <si>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</si>
  <si>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</si>
  <si>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</si>
  <si>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</si>
  <si>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</si>
  <si>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</si>
  <si>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</si>
  <si>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</si>
  <si>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</si>
  <si>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</si>
  <si>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</si>
  <si>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</si>
  <si>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</si>
  <si>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</si>
  <si>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</si>
  <si>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</si>
  <si>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</si>
  <si>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</si>
  <si>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</si>
  <si>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</si>
  <si>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</si>
  <si>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</si>
  <si>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</si>
  <si>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</si>
  <si>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</si>
  <si>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</si>
  <si>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</si>
  <si>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</si>
  <si>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</si>
  <si>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</si>
  <si>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</si>
  <si>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</si>
  <si>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</si>
  <si>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</si>
  <si>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</si>
  <si>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</si>
  <si>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</si>
  <si>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</si>
  <si>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</si>
  <si>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</si>
  <si>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</si>
  <si>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</si>
  <si>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</si>
  <si>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</si>
  <si>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</si>
  <si>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</si>
  <si>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</si>
  <si>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</si>
  <si>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</si>
  <si>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</si>
  <si>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</si>
  <si>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</si>
  <si>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</si>
  <si>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</si>
  <si>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</si>
  <si>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</si>
  <si>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</si>
  <si>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</si>
  <si>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</si>
  <si>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</si>
  <si>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</si>
  <si>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</si>
  <si>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</si>
  <si>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</si>
  <si>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</si>
  <si>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</si>
  <si>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</si>
  <si>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</si>
  <si>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</si>
  <si>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</si>
  <si>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</si>
  <si>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</si>
  <si>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</si>
  <si>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</si>
  <si>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</si>
  <si>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</si>
  <si>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</si>
  <si>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</si>
  <si>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</si>
  <si>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</si>
  <si>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</si>
  <si>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</si>
  <si>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</si>
  <si>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</si>
  <si>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</si>
  <si>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</si>
  <si>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</si>
  <si>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</si>
  <si>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</si>
  <si>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</si>
  <si>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</si>
  <si>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</si>
  <si>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</si>
  <si>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</si>
  <si>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</si>
  <si>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</si>
  <si>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</si>
  <si>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</si>
  <si>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</si>
  <si>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</si>
  <si>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</si>
  <si>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</si>
  <si>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</si>
  <si>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</si>
  <si>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</si>
  <si>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</si>
  <si>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</si>
  <si>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</si>
  <si>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</si>
  <si>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</si>
  <si>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</si>
  <si>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</si>
  <si>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</si>
  <si>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</si>
  <si>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</si>
  <si>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</si>
  <si>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</si>
  <si>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</si>
  <si>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</si>
  <si>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</si>
  <si>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</si>
  <si>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</si>
  <si>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</si>
  <si>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</si>
  <si>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</si>
  <si>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</si>
  <si>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</si>
  <si>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</si>
  <si>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</si>
  <si>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</si>
  <si>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</si>
  <si>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</si>
  <si>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</si>
  <si>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</si>
  <si>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</si>
  <si>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</si>
  <si>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</si>
  <si>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</si>
  <si>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</si>
  <si>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</si>
  <si>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</si>
  <si>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</si>
  <si>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</si>
  <si>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</si>
  <si>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</si>
  <si>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</si>
  <si>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</si>
  <si>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</si>
  <si>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</si>
  <si>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</si>
  <si>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</si>
  <si>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</si>
  <si>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</si>
  <si>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</si>
  <si>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</si>
  <si>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</si>
  <si>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</si>
  <si>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</si>
  <si>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</si>
  <si>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</si>
  <si>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</si>
  <si>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</si>
  <si>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</si>
  <si>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</si>
  <si>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</si>
  <si>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</si>
  <si>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</si>
  <si>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</si>
  <si>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</si>
  <si>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</si>
  <si>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</si>
  <si>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</si>
  <si>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</si>
  <si>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</si>
  <si>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</si>
  <si>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</si>
  <si>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</si>
  <si>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</si>
  <si>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</si>
  <si>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</si>
  <si>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</si>
  <si>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</si>
  <si>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</si>
  <si>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</si>
  <si>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</si>
  <si>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</si>
  <si>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</si>
  <si>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</si>
  <si>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</si>
  <si>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</si>
  <si>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</si>
  <si>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</si>
  <si>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</si>
  <si>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</si>
  <si>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</si>
  <si>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</si>
  <si>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</si>
  <si>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</si>
  <si>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</si>
  <si>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</si>
  <si>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</si>
  <si>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</si>
  <si>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</si>
  <si>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</si>
  <si>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</si>
  <si>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</si>
  <si>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</si>
  <si>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</si>
  <si>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</si>
  <si>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</si>
  <si>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</si>
  <si>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</si>
  <si>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</si>
  <si>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</si>
  <si>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</si>
  <si>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</si>
  <si>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</si>
  <si>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</si>
  <si>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</si>
  <si>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</si>
  <si>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</si>
  <si>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</si>
  <si>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</si>
  <si>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</si>
  <si>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</si>
  <si>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</si>
  <si>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</si>
  <si>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</si>
  <si>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</si>
  <si>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</si>
  <si>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</si>
  <si>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</si>
  <si>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</si>
  <si>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</si>
  <si>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</si>
  <si>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</si>
  <si>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</si>
  <si>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</si>
  <si>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</si>
  <si>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</si>
  <si>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</si>
  <si>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</si>
  <si>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</si>
  <si>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</si>
  <si>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</si>
  <si>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</si>
  <si>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</si>
  <si>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</si>
  <si>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</si>
  <si>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</si>
  <si>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</si>
  <si>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</si>
  <si>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</si>
  <si>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</si>
  <si>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</si>
  <si>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</si>
  <si>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</si>
  <si>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</si>
  <si>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</si>
  <si>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</si>
  <si>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</si>
  <si>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</si>
  <si>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</si>
  <si>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</si>
  <si>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</si>
  <si>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</si>
  <si>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</si>
  <si>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</si>
  <si>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</si>
  <si>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</si>
  <si>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</si>
  <si>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</si>
  <si>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</si>
  <si>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</si>
  <si>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</si>
  <si>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</si>
  <si>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</si>
  <si>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</si>
  <si>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</si>
  <si>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</si>
  <si>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</si>
  <si>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</si>
  <si>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</si>
  <si>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</si>
  <si>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</si>
  <si>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</si>
  <si>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</si>
  <si>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</si>
  <si>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</si>
  <si>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</si>
  <si>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</si>
  <si>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</si>
  <si>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</si>
  <si>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</si>
  <si>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</si>
  <si>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</si>
  <si>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</si>
  <si>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</si>
  <si>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</si>
  <si>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</si>
  <si>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</si>
  <si>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</si>
  <si>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</si>
  <si>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</si>
  <si>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</si>
  <si>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</si>
  <si>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</si>
  <si>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</si>
  <si>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</si>
  <si>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</si>
  <si>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</si>
  <si>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</si>
  <si>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</si>
  <si>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</si>
  <si>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</si>
  <si>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</si>
  <si>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</si>
  <si>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</si>
  <si>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</si>
  <si>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</si>
  <si>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</si>
  <si>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</si>
  <si>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</si>
  <si>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</si>
  <si>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</si>
  <si>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</si>
  <si>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</si>
  <si>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</si>
  <si>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</si>
  <si>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</si>
  <si>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</si>
  <si>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</si>
  <si>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</si>
  <si>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</si>
  <si>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</si>
  <si>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</si>
  <si>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</si>
  <si>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</si>
  <si>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</si>
  <si>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</si>
  <si>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</si>
  <si>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</si>
  <si>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</si>
  <si>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</si>
  <si>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</si>
  <si>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</si>
  <si>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</si>
  <si>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</si>
  <si>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</si>
  <si>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</si>
  <si>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</si>
  <si>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</si>
  <si>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</si>
  <si>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</si>
  <si>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</si>
  <si>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</si>
  <si>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</si>
  <si>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</si>
  <si>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</si>
  <si>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</si>
  <si>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</si>
  <si>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</si>
  <si>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</si>
  <si>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</si>
  <si>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</si>
  <si>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</si>
  <si>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</si>
  <si>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</si>
  <si>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</si>
  <si>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</si>
  <si>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</si>
  <si>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</si>
  <si>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</si>
  <si>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</si>
  <si>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</si>
  <si>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</si>
  <si>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</si>
  <si>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</si>
  <si>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</si>
  <si>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</si>
  <si>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</si>
  <si>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</si>
  <si>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</si>
  <si>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</si>
  <si>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</si>
  <si>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</si>
  <si>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</si>
  <si>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</si>
  <si>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</si>
  <si>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</si>
  <si>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</si>
  <si>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</si>
  <si>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</si>
  <si>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</si>
  <si>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</si>
  <si>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</si>
  <si>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</si>
  <si>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</si>
  <si>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</si>
  <si>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</si>
  <si>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</si>
  <si>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</si>
  <si>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</si>
  <si>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</si>
  <si>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</si>
  <si>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</si>
  <si>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</si>
  <si>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</si>
  <si>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</si>
  <si>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</si>
  <si>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</si>
  <si>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</si>
  <si>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</si>
  <si>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</si>
  <si>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</si>
  <si>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</si>
  <si>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</si>
  <si>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</si>
  <si>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</si>
  <si>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</si>
  <si>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</si>
  <si>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</si>
  <si>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</si>
  <si>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</si>
  <si>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</si>
  <si>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</si>
  <si>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</si>
  <si>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</si>
  <si>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</si>
  <si>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</si>
  <si>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</si>
  <si>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</si>
  <si>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</si>
  <si>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</si>
  <si>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</si>
  <si>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</si>
  <si>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</si>
  <si>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</si>
  <si>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</si>
  <si>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</si>
  <si>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</si>
  <si>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</si>
  <si>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</si>
  <si>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</si>
  <si>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</si>
  <si>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</si>
  <si>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</si>
  <si>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</si>
  <si>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</si>
  <si>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</si>
  <si>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</si>
  <si>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</si>
  <si>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</si>
  <si>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</si>
  <si>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</si>
  <si>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</si>
  <si>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</si>
  <si>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</si>
  <si>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</si>
  <si>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</si>
  <si>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</si>
  <si>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</si>
  <si>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</si>
  <si>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</si>
  <si>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</si>
  <si>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</si>
  <si>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</si>
  <si>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</si>
  <si>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</si>
  <si>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</si>
  <si>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</si>
  <si>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</si>
  <si>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</si>
  <si>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</si>
  <si>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</si>
  <si>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</si>
  <si>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</si>
  <si>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</si>
  <si>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</si>
  <si>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</si>
  <si>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</si>
  <si>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</si>
  <si>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</si>
  <si>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</si>
  <si>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</si>
  <si>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</si>
  <si>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</si>
  <si>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</si>
  <si>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</si>
  <si>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</si>
  <si>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</si>
  <si>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</si>
  <si>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</si>
  <si>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</si>
  <si>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</si>
  <si>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</si>
  <si>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</si>
  <si>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</si>
  <si>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</si>
  <si>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</si>
  <si>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</si>
  <si>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</si>
  <si>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</si>
  <si>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</si>
  <si>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</si>
  <si>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</si>
  <si>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</si>
  <si>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</si>
  <si>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</si>
  <si>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</si>
  <si>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</si>
  <si>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</si>
  <si>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</si>
  <si>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</si>
  <si>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</si>
  <si>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</si>
  <si>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</si>
  <si>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</si>
  <si>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</si>
  <si>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</si>
  <si>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</si>
  <si>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</si>
  <si>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</si>
  <si>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</si>
  <si>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</si>
  <si>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</si>
  <si>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</si>
  <si>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</si>
  <si>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</si>
  <si>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</si>
  <si>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</si>
  <si>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</si>
  <si>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</si>
  <si>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</si>
  <si>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</si>
  <si>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</si>
  <si>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</si>
  <si>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</si>
  <si>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</si>
  <si>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</si>
  <si>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</si>
  <si>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</si>
  <si>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</si>
  <si>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</si>
  <si>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</si>
  <si>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</si>
  <si>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</si>
  <si>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</si>
  <si>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</si>
  <si>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</si>
  <si>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</si>
  <si>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</si>
  <si>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</si>
  <si>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</si>
  <si>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</si>
  <si>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</si>
  <si>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</si>
  <si>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</si>
  <si>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</si>
  <si>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</si>
  <si>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</si>
  <si>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</si>
  <si>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</si>
  <si>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</si>
  <si>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</si>
  <si>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</si>
  <si>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</si>
  <si>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</si>
  <si>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</si>
  <si>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</si>
  <si>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</si>
  <si>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</si>
  <si>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</si>
  <si>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</si>
  <si>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</si>
  <si>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</si>
  <si>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</si>
  <si>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</si>
  <si>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</si>
  <si>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</si>
  <si>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</si>
  <si>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</si>
  <si>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</si>
  <si>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</si>
  <si>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</si>
  <si>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</si>
  <si>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</si>
  <si>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</si>
  <si>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</si>
  <si>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</si>
  <si>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</si>
  <si>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</si>
  <si>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</si>
  <si>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</si>
  <si>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</si>
  <si>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</si>
  <si>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</si>
  <si>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</si>
  <si>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</si>
  <si>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</si>
  <si>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</si>
  <si>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</si>
  <si>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</si>
  <si>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</si>
  <si>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</si>
  <si>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</si>
  <si>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</si>
  <si>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</si>
  <si>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</si>
  <si>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</si>
  <si>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</si>
  <si>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</si>
  <si>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</si>
  <si>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</si>
  <si>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</si>
  <si>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</si>
  <si>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</si>
  <si>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</si>
  <si>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</si>
  <si>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</si>
  <si>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</si>
  <si>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</si>
  <si>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</si>
  <si>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</si>
  <si>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</si>
  <si>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</si>
  <si>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</si>
  <si>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</si>
  <si>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</si>
  <si>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</si>
  <si>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</si>
  <si>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</si>
  <si>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</si>
  <si>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</si>
  <si>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</si>
  <si>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</si>
  <si>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</si>
  <si>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</si>
  <si>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</si>
  <si>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</si>
  <si>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</si>
  <si>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</si>
  <si>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</si>
  <si>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</si>
  <si>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</si>
  <si>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</si>
  <si>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</si>
  <si>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</si>
  <si>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</si>
  <si>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</si>
  <si>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</si>
  <si>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</si>
  <si>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</si>
  <si>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</si>
  <si>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</si>
  <si>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</si>
  <si>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</si>
  <si>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</si>
  <si>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</si>
  <si>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</si>
  <si>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</si>
  <si>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</si>
  <si>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</si>
  <si>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</si>
  <si>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</si>
  <si>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</si>
  <si>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</si>
  <si>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</si>
  <si>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</si>
  <si>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</si>
  <si>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</si>
  <si>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</si>
  <si>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</si>
  <si>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</si>
  <si>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</si>
  <si>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</si>
  <si>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</si>
  <si>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</si>
  <si>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</si>
  <si>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</si>
  <si>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</si>
  <si>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</si>
  <si>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</si>
  <si>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</si>
  <si>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</si>
  <si>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</si>
  <si>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</si>
  <si>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</si>
  <si>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</si>
  <si>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</si>
  <si>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</si>
  <si>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</si>
  <si>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</si>
  <si>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</si>
  <si>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</si>
  <si>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</si>
  <si>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</si>
  <si>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</si>
  <si>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</si>
  <si>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</si>
  <si>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</si>
  <si>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</si>
  <si>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</si>
  <si>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</si>
  <si>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</si>
  <si>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</si>
  <si>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</si>
  <si>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</si>
  <si>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</si>
  <si>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</si>
  <si>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</si>
  <si>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</si>
  <si>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</si>
  <si>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</si>
  <si>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</si>
  <si>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</si>
  <si>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</si>
  <si>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</si>
  <si>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</si>
  <si>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</si>
  <si>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</si>
  <si>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</si>
  <si>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</si>
  <si>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</si>
  <si>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</si>
  <si>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</si>
  <si>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</si>
  <si>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</si>
  <si>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</si>
  <si>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</si>
  <si>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</si>
  <si>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</si>
  <si>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</si>
  <si>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</si>
  <si>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</si>
  <si>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</si>
  <si>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</si>
  <si>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</si>
  <si>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</si>
  <si>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</si>
  <si>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</si>
  <si>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</si>
  <si>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</si>
  <si>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</si>
  <si>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</si>
  <si>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</si>
  <si>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</si>
  <si>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</si>
  <si>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</si>
  <si>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</si>
  <si>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</si>
  <si>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</si>
  <si>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</si>
  <si>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</si>
  <si>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</si>
  <si>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</si>
  <si>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</si>
  <si>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</si>
  <si>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</si>
  <si>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</si>
  <si>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</si>
  <si>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</si>
  <si>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</si>
  <si>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</si>
  <si>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</si>
  <si>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</si>
  <si>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</si>
  <si>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</si>
  <si>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</si>
  <si>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</si>
  <si>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</si>
  <si>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</si>
  <si>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</si>
  <si>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</si>
  <si>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</si>
  <si>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</si>
  <si>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</si>
  <si>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</si>
  <si>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</si>
  <si>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</si>
  <si>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</si>
  <si>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</si>
  <si>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</si>
  <si>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</si>
  <si>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</si>
  <si>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</si>
  <si>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</si>
  <si>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</si>
  <si>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</si>
  <si>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</si>
  <si>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</si>
  <si>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</si>
  <si>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</si>
  <si>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</si>
  <si>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</si>
  <si>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</si>
  <si>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</si>
  <si>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</si>
  <si>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</si>
  <si>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</si>
  <si>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</si>
  <si>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</si>
  <si>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</si>
  <si>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</si>
  <si>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</si>
  <si>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</si>
  <si>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</si>
  <si>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</si>
  <si>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</si>
  <si>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</si>
  <si>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</si>
  <si>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</si>
  <si>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</si>
  <si>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</si>
  <si>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</si>
  <si>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</si>
  <si>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</si>
  <si>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</si>
  <si>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</si>
  <si>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</si>
  <si>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</si>
  <si>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</si>
  <si>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</si>
  <si>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</si>
  <si>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</si>
  <si>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</si>
  <si>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</si>
  <si>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</si>
  <si>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</si>
  <si>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</si>
  <si>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</si>
  <si>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</si>
  <si>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</si>
  <si>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</si>
  <si>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</si>
  <si>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</si>
  <si>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</si>
  <si>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</si>
  <si>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</si>
  <si>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</si>
  <si>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</si>
  <si>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</si>
  <si>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</si>
  <si>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</si>
  <si>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</si>
  <si>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</si>
  <si>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</si>
  <si>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</si>
  <si>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</si>
  <si>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</si>
  <si>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</si>
  <si>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</si>
  <si>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</si>
  <si>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</si>
  <si>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</si>
  <si>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</si>
  <si>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</si>
  <si>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</si>
  <si>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</si>
  <si>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</si>
  <si>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</si>
  <si>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</si>
  <si>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</si>
  <si>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</si>
  <si>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</si>
  <si>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</si>
  <si>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</si>
  <si>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</si>
  <si>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</si>
  <si>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</si>
  <si>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</si>
  <si>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</si>
  <si>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</si>
  <si>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</si>
  <si>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</si>
  <si>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</si>
  <si>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</si>
  <si>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</si>
  <si>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</si>
  <si>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</si>
  <si>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</si>
  <si>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</si>
  <si>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</si>
  <si>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</si>
  <si>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</si>
  <si>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</si>
  <si>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</si>
  <si>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</si>
  <si>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</si>
  <si>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</si>
  <si>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</si>
  <si>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</si>
  <si>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</si>
  <si>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</si>
  <si>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</si>
  <si>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</si>
  <si>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</si>
  <si>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</si>
  <si>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</si>
  <si>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</si>
  <si>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</si>
  <si>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</si>
  <si>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</si>
  <si>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</si>
  <si>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</si>
  <si>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</si>
  <si>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</si>
  <si>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</si>
  <si>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</si>
  <si>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</si>
  <si>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</si>
  <si>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</si>
  <si>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</si>
  <si>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</si>
  <si>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</si>
  <si>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</si>
  <si>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</si>
  <si>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</si>
  <si>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</si>
  <si>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</si>
  <si>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</si>
  <si>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</si>
  <si>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</si>
  <si>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</si>
  <si>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</si>
  <si>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</si>
  <si>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</si>
  <si>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</si>
  <si>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</si>
  <si>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</si>
  <si>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</si>
  <si>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</si>
  <si>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</si>
  <si>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</si>
  <si>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</si>
  <si>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</si>
  <si>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</si>
  <si>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</si>
  <si>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</si>
  <si>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</si>
  <si>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</si>
  <si>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</si>
  <si>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</si>
  <si>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</si>
  <si>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</si>
  <si>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</si>
  <si>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</si>
  <si>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</si>
  <si>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</si>
  <si>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</si>
  <si>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</si>
  <si>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</si>
  <si>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</si>
  <si>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</si>
  <si>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</si>
  <si>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</si>
  <si>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</si>
  <si>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</si>
  <si>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</si>
  <si>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</si>
  <si>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</si>
  <si>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</si>
  <si>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</si>
  <si>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</si>
  <si>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</si>
  <si>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</si>
  <si>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</si>
  <si>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</si>
  <si>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</si>
  <si>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</si>
  <si>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</si>
  <si>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</si>
  <si>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</si>
  <si>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</si>
  <si>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</si>
  <si>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</si>
  <si>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</si>
  <si>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</si>
  <si>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</si>
  <si>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</si>
  <si>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</si>
  <si>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</si>
  <si>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</si>
  <si>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</si>
  <si>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</si>
  <si>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</si>
  <si>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</si>
  <si>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</si>
  <si>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</si>
  <si>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</si>
  <si>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</si>
  <si>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</si>
  <si>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</si>
  <si>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</si>
  <si>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</si>
  <si>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</si>
  <si>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</si>
  <si>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</si>
  <si>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</si>
  <si>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</si>
  <si>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</si>
  <si>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</si>
  <si>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</si>
  <si>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</si>
  <si>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</si>
  <si>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</si>
  <si>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</si>
  <si>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</si>
  <si>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</si>
  <si>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</si>
  <si>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</si>
  <si>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</si>
  <si>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</si>
  <si>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</si>
  <si>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</si>
  <si>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</si>
  <si>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</si>
  <si>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</si>
  <si>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</si>
  <si>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</si>
  <si>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</si>
  <si>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</si>
  <si>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</si>
  <si>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</si>
  <si>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</si>
  <si>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</si>
  <si>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</si>
  <si>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</si>
  <si>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</si>
  <si>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</si>
  <si>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</si>
  <si>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</si>
  <si>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</si>
  <si>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</si>
  <si>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</si>
  <si>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</si>
  <si>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</si>
  <si>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</si>
  <si>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</si>
  <si>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</si>
  <si>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</si>
  <si>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</si>
  <si>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</si>
  <si>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</si>
  <si>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</si>
  <si>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</si>
  <si>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</si>
  <si>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</si>
  <si>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</si>
  <si>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</si>
  <si>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</si>
  <si>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</si>
  <si>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</si>
  <si>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</si>
  <si>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</si>
  <si>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</si>
  <si>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</si>
  <si>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</si>
  <si>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</si>
  <si>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</si>
  <si>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</si>
  <si>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</si>
  <si>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</si>
  <si>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</si>
  <si>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</si>
  <si>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</si>
  <si>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</si>
  <si>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</si>
  <si>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</si>
  <si>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</si>
  <si>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</si>
  <si>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</si>
  <si>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</si>
  <si>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</si>
  <si>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</si>
  <si>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</si>
  <si>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</si>
  <si>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</si>
  <si>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</si>
  <si>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</si>
  <si>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</si>
  <si>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</si>
  <si>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</si>
  <si>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</si>
  <si>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</si>
  <si>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</si>
  <si>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</si>
  <si>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</si>
  <si>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</si>
  <si>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</si>
  <si>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</si>
  <si>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</si>
  <si>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</si>
  <si>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</si>
  <si>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</si>
  <si>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</si>
  <si>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</si>
  <si>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</si>
  <si>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</si>
  <si>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</si>
  <si>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</si>
  <si>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</si>
  <si>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</si>
  <si>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</si>
  <si>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</si>
  <si>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</si>
  <si>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</si>
  <si>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</si>
  <si>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</si>
  <si>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</si>
  <si>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</si>
  <si>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</si>
  <si>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</si>
  <si>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</si>
  <si>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</si>
  <si>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</si>
  <si>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</si>
  <si>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</si>
  <si>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</si>
  <si>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</si>
  <si>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</si>
  <si>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</si>
  <si>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</si>
  <si>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</si>
  <si>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</si>
  <si>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</si>
  <si>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</si>
  <si>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</si>
  <si>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</si>
  <si>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</si>
  <si>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</si>
  <si>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</si>
  <si>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</si>
  <si>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</si>
  <si>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</si>
  <si>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</si>
  <si>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</si>
  <si>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</si>
  <si>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</si>
  <si>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</si>
  <si>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</si>
  <si>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</si>
  <si>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</si>
  <si>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</si>
  <si>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</si>
  <si>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</si>
  <si>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</si>
  <si>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</si>
  <si>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</si>
  <si>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</si>
  <si>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</si>
  <si>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</si>
  <si>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</si>
  <si>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</si>
  <si>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</si>
  <si>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</si>
  <si>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</si>
  <si>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</si>
  <si>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</si>
  <si>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</si>
  <si>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</si>
  <si>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</si>
  <si>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</si>
  <si>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</si>
  <si>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</si>
  <si>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</si>
  <si>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</si>
  <si>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</si>
  <si>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</si>
  <si>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</si>
  <si>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</si>
  <si>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</si>
  <si>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</si>
  <si>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</si>
  <si>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</si>
  <si>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</si>
  <si>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</si>
  <si>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</si>
  <si>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</si>
  <si>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</si>
  <si>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</si>
  <si>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</si>
  <si>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</si>
  <si>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</si>
  <si>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</si>
  <si>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</si>
  <si>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</si>
  <si>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</si>
  <si>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</si>
  <si>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</si>
  <si>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</si>
  <si>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</si>
  <si>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</si>
  <si>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</si>
  <si>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</si>
  <si>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</si>
  <si>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</si>
  <si>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</si>
  <si>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</si>
  <si>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</si>
  <si>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</si>
  <si>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</si>
  <si>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</si>
  <si>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</si>
  <si>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</si>
  <si>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</si>
  <si>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</si>
  <si>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</si>
  <si>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</si>
  <si>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</si>
  <si>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</si>
  <si>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</si>
  <si>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</si>
  <si>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</si>
  <si>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</si>
  <si>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</si>
  <si>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</si>
  <si>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</si>
  <si>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</si>
  <si>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</si>
  <si>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</si>
  <si>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</si>
  <si>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</si>
  <si>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</si>
  <si>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</si>
  <si>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</si>
  <si>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</si>
  <si>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</si>
  <si>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</si>
  <si>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</si>
  <si>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</si>
  <si>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</si>
  <si>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</si>
  <si>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</si>
  <si>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</si>
  <si>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</si>
  <si>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</si>
  <si>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</si>
  <si>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</si>
  <si>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</si>
  <si>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</si>
  <si>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</si>
  <si>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</si>
  <si>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</si>
  <si>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</si>
  <si>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</si>
  <si>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</si>
  <si>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</si>
  <si>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</si>
  <si>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</si>
  <si>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</si>
  <si>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</si>
  <si>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</si>
  <si>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</si>
  <si>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</si>
  <si>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</si>
  <si>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</si>
  <si>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</si>
  <si>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</si>
  <si>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</si>
  <si>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</si>
  <si>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</si>
  <si>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</si>
  <si>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</si>
  <si>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</si>
  <si>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</si>
  <si>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</si>
  <si>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</si>
  <si>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</si>
  <si>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</si>
  <si>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</si>
  <si>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</si>
  <si>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</si>
  <si>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</si>
  <si>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</si>
  <si>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</si>
  <si>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</si>
  <si>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</si>
  <si>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</si>
  <si>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</si>
  <si>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</si>
  <si>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</si>
  <si>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</si>
  <si>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</si>
  <si>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</si>
  <si>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</si>
  <si>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</si>
  <si>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</si>
  <si>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</si>
  <si>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</si>
  <si>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</si>
  <si>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</si>
  <si>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</si>
  <si>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</si>
  <si>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</si>
  <si>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</si>
  <si>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</si>
  <si>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</si>
  <si>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</si>
  <si>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</si>
  <si>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</si>
  <si>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</si>
  <si>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</si>
  <si>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</si>
  <si>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</si>
  <si>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</si>
  <si>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</si>
  <si>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</si>
  <si>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</si>
  <si>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</si>
  <si>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</si>
  <si>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</si>
  <si>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</si>
  <si>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</si>
  <si>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</si>
  <si>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</si>
  <si>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</si>
  <si>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</si>
  <si>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</si>
  <si>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</si>
  <si>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</si>
  <si>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</si>
  <si>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</si>
  <si>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</si>
  <si>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</si>
  <si>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</si>
  <si>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</si>
  <si>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</si>
  <si>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</si>
  <si>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</si>
  <si>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</si>
  <si>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</si>
  <si>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</si>
  <si>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</si>
  <si>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</si>
  <si>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</si>
  <si>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</si>
  <si>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</si>
  <si>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</si>
  <si>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</si>
  <si>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</si>
  <si>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</si>
  <si>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</si>
  <si>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</si>
  <si>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</si>
  <si>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</si>
  <si>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</si>
  <si>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</si>
  <si>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</si>
  <si>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</si>
  <si>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</si>
  <si>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</si>
  <si>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</si>
  <si>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</si>
  <si>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</si>
  <si>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</si>
  <si>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</si>
  <si>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</si>
  <si>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</si>
  <si>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</si>
  <si>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</si>
  <si>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</si>
  <si>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</si>
  <si>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</si>
  <si>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</si>
  <si>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</si>
  <si>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</si>
  <si>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</si>
  <si>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</si>
  <si>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</si>
  <si>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</si>
  <si>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</si>
  <si>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</si>
  <si>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</si>
  <si>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</si>
  <si>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</si>
  <si>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</si>
  <si>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</si>
  <si>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</si>
  <si>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</si>
  <si>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</si>
  <si>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</si>
  <si>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</si>
  <si>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</si>
  <si>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</si>
  <si>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</si>
  <si>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</si>
  <si>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</si>
  <si>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</si>
  <si>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</si>
  <si>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</si>
  <si>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</si>
  <si>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</si>
  <si>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</si>
  <si>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</si>
  <si>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</si>
  <si>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</si>
  <si>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</si>
  <si>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</si>
  <si>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</si>
  <si>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</si>
  <si>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</si>
  <si>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</si>
  <si>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</si>
  <si>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</si>
  <si>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</si>
  <si>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</si>
  <si>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</si>
  <si>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</si>
  <si>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</si>
  <si>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</si>
  <si>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</si>
  <si>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</si>
  <si>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</si>
  <si>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</si>
  <si>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</si>
  <si>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</si>
  <si>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</si>
  <si>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</si>
  <si>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</si>
  <si>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</si>
  <si>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</si>
  <si>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</si>
  <si>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</si>
  <si>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</si>
  <si>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</si>
  <si>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</si>
  <si>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</si>
  <si>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</si>
  <si>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</si>
  <si>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</si>
  <si>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</si>
  <si>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</si>
  <si>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</si>
  <si>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</si>
  <si>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</si>
  <si>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</si>
  <si>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</si>
  <si>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</si>
  <si>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</si>
  <si>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</si>
  <si>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</si>
  <si>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</si>
  <si>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</si>
  <si>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</si>
  <si>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</si>
  <si>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</si>
  <si>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</si>
  <si>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</si>
  <si>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</si>
  <si>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</si>
  <si>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</si>
  <si>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</si>
  <si>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</si>
  <si>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</si>
  <si>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</si>
  <si>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</si>
  <si>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</si>
  <si>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</si>
  <si>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</si>
  <si>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</si>
  <si>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</si>
  <si>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</si>
  <si>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</si>
  <si>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</si>
  <si>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</si>
  <si>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</si>
  <si>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</si>
  <si>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</si>
  <si>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</si>
  <si>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</si>
  <si>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</si>
  <si>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</si>
  <si>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</si>
  <si>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</si>
  <si>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</si>
  <si>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</si>
  <si>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</si>
  <si>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</si>
  <si>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</si>
  <si>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</si>
  <si>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</si>
  <si>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</si>
  <si>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</si>
  <si>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</si>
  <si>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</si>
  <si>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</si>
  <si>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</si>
  <si>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</si>
  <si>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</si>
  <si>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</si>
  <si>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</si>
  <si>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</si>
  <si>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</si>
  <si>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</si>
  <si>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</si>
  <si>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</si>
  <si>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</si>
  <si>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</si>
  <si>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</si>
  <si>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</si>
  <si>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</si>
  <si>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</si>
  <si>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</si>
  <si>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</si>
  <si>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</si>
  <si>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</si>
  <si>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</si>
  <si>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</si>
  <si>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</si>
  <si>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</si>
  <si>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</si>
  <si>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</si>
  <si>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</si>
  <si>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</si>
  <si>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</si>
  <si>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</si>
  <si>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</si>
  <si>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</si>
  <si>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</si>
  <si>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</si>
  <si>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</si>
  <si>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</si>
  <si>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</si>
  <si>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</si>
  <si>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</si>
  <si>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</si>
  <si>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</si>
  <si>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</si>
  <si>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</si>
  <si>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</si>
  <si>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</si>
  <si>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</si>
  <si>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</si>
  <si>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</si>
  <si>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</si>
  <si>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</si>
  <si>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</si>
  <si>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</si>
  <si>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</si>
  <si>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</si>
  <si>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</si>
  <si>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</si>
  <si>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</si>
  <si>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</si>
  <si>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</si>
  <si>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</si>
  <si>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</si>
  <si>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</si>
  <si>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</si>
  <si>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</si>
  <si>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</si>
  <si>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</si>
  <si>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</si>
  <si>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</si>
  <si>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</si>
  <si>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</si>
  <si>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</si>
  <si>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</si>
  <si>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</si>
  <si>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</si>
  <si>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</si>
  <si>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</si>
  <si>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</si>
  <si>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</si>
  <si>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</si>
  <si>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</si>
  <si>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</si>
  <si>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</si>
  <si>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</si>
  <si>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</si>
  <si>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</si>
  <si>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</si>
  <si>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</si>
  <si>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</si>
  <si>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</si>
  <si>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</si>
  <si>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</si>
  <si>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</si>
  <si>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</si>
  <si>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</si>
  <si>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</si>
  <si>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</si>
  <si>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</si>
  <si>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</si>
  <si>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</si>
  <si>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</si>
  <si>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</si>
  <si>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</si>
  <si>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</si>
  <si>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</si>
  <si>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</si>
  <si>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</si>
  <si>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</si>
  <si>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</si>
  <si>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</si>
  <si>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</si>
  <si>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</si>
  <si>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</si>
  <si>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</si>
  <si>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</si>
  <si>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</si>
  <si>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</si>
  <si>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</si>
  <si>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</si>
  <si>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</si>
  <si>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</si>
  <si>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</si>
  <si>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</si>
  <si>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</si>
  <si>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</si>
  <si>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</si>
  <si>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</si>
  <si>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</si>
  <si>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</si>
  <si>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</si>
  <si>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</si>
  <si>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</si>
  <si>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</si>
  <si>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</si>
  <si>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</si>
  <si>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</si>
  <si>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</si>
  <si>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</si>
  <si>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</si>
  <si>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</si>
  <si>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</si>
  <si>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</si>
  <si>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</si>
  <si>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</si>
  <si>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</si>
  <si>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</si>
  <si>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</si>
  <si>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</si>
  <si>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</si>
  <si>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</si>
  <si>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</si>
  <si>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</si>
  <si>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</si>
  <si>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</si>
  <si>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</si>
  <si>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</si>
  <si>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</si>
  <si>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</si>
  <si>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</si>
  <si>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</si>
  <si>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</si>
  <si>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</si>
  <si>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</si>
  <si>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</si>
  <si>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</si>
  <si>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</si>
  <si>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</si>
  <si>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</si>
  <si>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</si>
  <si>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</si>
  <si>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</si>
  <si>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</si>
  <si>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</si>
  <si>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</si>
  <si>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</si>
  <si>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</si>
  <si>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</si>
  <si>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</si>
  <si>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</si>
  <si>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</si>
  <si>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</si>
  <si>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</si>
  <si>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</si>
  <si>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</si>
  <si>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</si>
  <si>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</si>
  <si>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</si>
  <si>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</si>
  <si>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</si>
  <si>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</si>
  <si>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</si>
  <si>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</si>
  <si>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</si>
  <si>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</si>
  <si>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</si>
  <si>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</si>
  <si>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</si>
  <si>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</si>
  <si>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</si>
  <si>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</si>
  <si>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</si>
  <si>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</si>
  <si>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</si>
  <si>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</si>
  <si>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</si>
  <si>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</si>
  <si>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</si>
  <si>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</si>
  <si>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</si>
  <si>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</si>
  <si>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</si>
  <si>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</si>
  <si>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</si>
  <si>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</si>
  <si>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</si>
  <si>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</si>
  <si>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</si>
  <si>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</si>
  <si>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</si>
  <si>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</si>
  <si>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</si>
  <si>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</si>
  <si>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</si>
  <si>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</si>
  <si>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</si>
  <si>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</si>
  <si>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</si>
  <si>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</si>
  <si>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</si>
  <si>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</si>
  <si>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</si>
  <si>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</si>
  <si>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</si>
  <si>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</si>
  <si>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</si>
  <si>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</si>
  <si>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</si>
  <si>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</si>
  <si>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</si>
  <si>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</si>
  <si>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</si>
  <si>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</si>
  <si>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</si>
  <si>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</si>
  <si>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</si>
  <si>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</si>
  <si>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</si>
  <si>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</si>
  <si>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</si>
  <si>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</si>
  <si>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</si>
  <si>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</si>
  <si>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</si>
  <si>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</si>
  <si>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</si>
  <si>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</si>
  <si>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</si>
  <si>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</si>
  <si>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</si>
  <si>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</si>
  <si>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</si>
  <si>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</si>
  <si>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</si>
  <si>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</si>
  <si>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</si>
  <si>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</si>
  <si>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</si>
  <si>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</si>
  <si>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</si>
  <si>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</si>
  <si>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</si>
  <si>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</si>
  <si>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</si>
  <si>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</si>
  <si>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</si>
  <si>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</si>
  <si>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</si>
  <si>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</si>
  <si>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</si>
  <si>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</si>
  <si>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</si>
  <si>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</si>
  <si>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</si>
  <si>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</si>
  <si>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</si>
  <si>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</si>
  <si>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</si>
  <si>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</si>
  <si>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</si>
  <si>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</si>
  <si>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</si>
  <si>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</si>
  <si>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</si>
  <si>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</si>
  <si>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</si>
  <si>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</si>
  <si>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</si>
  <si>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</si>
  <si>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</si>
  <si>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</si>
  <si>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</si>
  <si>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</si>
  <si>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</si>
  <si>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</si>
  <si>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</si>
  <si>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</si>
  <si>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</si>
  <si>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</si>
  <si>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</si>
  <si>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</si>
  <si>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</si>
  <si>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</si>
  <si>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</si>
  <si>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</si>
  <si>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</si>
  <si>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</si>
  <si>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</si>
  <si>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</si>
  <si>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</si>
  <si>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</si>
  <si>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</si>
  <si>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</si>
  <si>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</si>
  <si>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</si>
  <si>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</si>
  <si>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</si>
  <si>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</si>
  <si>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</si>
  <si>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</si>
  <si>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</si>
  <si>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</si>
  <si>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</si>
  <si>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</si>
  <si>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</si>
  <si>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</si>
  <si>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</si>
  <si>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</si>
  <si>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</si>
  <si>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</si>
  <si>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</si>
  <si>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</si>
  <si>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</si>
  <si>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</si>
  <si>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</si>
  <si>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</si>
  <si>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</si>
  <si>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</si>
  <si>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</si>
  <si>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</si>
  <si>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</si>
  <si>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</si>
  <si>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</si>
  <si>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</si>
  <si>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</si>
  <si>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</si>
  <si>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</si>
  <si>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</si>
  <si>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</si>
  <si>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</si>
  <si>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</si>
  <si>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</si>
  <si>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</si>
  <si>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</si>
  <si>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</si>
  <si>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</si>
  <si>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</si>
  <si>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</si>
  <si>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</si>
  <si>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</si>
  <si>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</si>
  <si>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</si>
  <si>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</si>
  <si>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</si>
  <si>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</si>
  <si>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</si>
  <si>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</si>
  <si>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</si>
  <si>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</si>
  <si>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</si>
  <si>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</si>
  <si>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</si>
  <si>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</si>
  <si>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</si>
  <si>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</si>
  <si>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</si>
  <si>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</si>
  <si>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</si>
  <si>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</si>
  <si>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</si>
  <si>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</si>
  <si>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</si>
  <si>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</si>
  <si>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</si>
  <si>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</si>
  <si>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</si>
  <si>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</si>
  <si>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</si>
  <si>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</si>
  <si>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</si>
  <si>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</si>
  <si>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</si>
  <si>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</si>
  <si>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</si>
  <si>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</si>
  <si>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</si>
  <si>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</si>
  <si>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</si>
  <si>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</si>
  <si>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</si>
  <si>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</si>
  <si>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</si>
  <si>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</si>
  <si>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</si>
  <si>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</si>
  <si>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</si>
  <si>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</si>
  <si>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</si>
  <si>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</si>
  <si>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</si>
  <si>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</si>
  <si>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</si>
  <si>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</si>
  <si>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</si>
  <si>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</si>
  <si>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</si>
  <si>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</si>
  <si>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</si>
  <si>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</si>
  <si>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</si>
  <si>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</si>
  <si>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</si>
  <si>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</si>
  <si>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</si>
  <si>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</si>
  <si>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</si>
  <si>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</si>
  <si>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</si>
  <si>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</si>
  <si>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</si>
  <si>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</si>
  <si>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</si>
  <si>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</si>
  <si>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</si>
  <si>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</si>
  <si>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</si>
  <si>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</si>
  <si>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</si>
  <si>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</si>
  <si>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</si>
  <si>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</si>
  <si>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</si>
  <si>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</si>
  <si>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</si>
  <si>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</si>
  <si>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</si>
  <si>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</si>
  <si>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</si>
  <si>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</si>
  <si>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</si>
  <si>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</si>
  <si>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</si>
  <si>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</si>
  <si>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</si>
  <si>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</si>
  <si>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</si>
  <si>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</si>
  <si>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</si>
  <si>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</si>
  <si>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</si>
  <si>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</si>
  <si>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</si>
  <si>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</si>
  <si>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</si>
  <si>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</si>
  <si>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</si>
  <si>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</si>
  <si>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</si>
  <si>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</si>
  <si>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</si>
  <si>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</si>
  <si>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</si>
  <si>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</si>
  <si>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</si>
  <si>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</si>
  <si>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</si>
  <si>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</si>
  <si>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</si>
  <si>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</si>
  <si>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</si>
  <si>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</si>
  <si>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</si>
  <si>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</si>
  <si>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</si>
  <si>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</si>
  <si>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</si>
  <si>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</si>
  <si>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</si>
  <si>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</si>
  <si>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</si>
  <si>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</si>
  <si>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</si>
  <si>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</si>
  <si>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</si>
  <si>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</si>
  <si>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</si>
  <si>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</si>
  <si>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</si>
  <si>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</si>
  <si>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</si>
  <si>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</si>
  <si>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</si>
  <si>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</si>
  <si>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</si>
  <si>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</si>
  <si>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</si>
  <si>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</si>
  <si>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</si>
  <si>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</si>
  <si>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</si>
  <si>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</si>
  <si>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</si>
  <si>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</si>
  <si>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</si>
  <si>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</si>
  <si>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</si>
  <si>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</si>
  <si>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</si>
  <si>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</si>
  <si>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</si>
  <si>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</si>
  <si>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</si>
  <si>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</si>
  <si>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</si>
  <si>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</si>
  <si>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</si>
  <si>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</si>
  <si>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</si>
  <si>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</si>
  <si>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</si>
  <si>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</si>
  <si>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</si>
  <si>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</si>
  <si>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</si>
  <si>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</si>
  <si>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</si>
  <si>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</si>
  <si>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</si>
  <si>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</si>
  <si>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</si>
  <si>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</si>
  <si>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</si>
  <si>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</si>
  <si>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</si>
  <si>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</si>
  <si>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</si>
  <si>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</si>
  <si>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</si>
  <si>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</si>
  <si>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</si>
  <si>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</si>
  <si>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</si>
  <si>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</si>
  <si>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</si>
  <si>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</si>
  <si>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</si>
  <si>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</si>
  <si>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</si>
  <si>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</si>
  <si>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</si>
  <si>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</si>
  <si>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</si>
  <si>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</si>
  <si>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</si>
  <si>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</si>
  <si>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</si>
  <si>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</si>
  <si>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</si>
  <si>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</si>
  <si>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</si>
  <si>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</si>
  <si>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</si>
  <si>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</si>
  <si>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</si>
  <si>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</si>
  <si>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</si>
  <si>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</si>
  <si>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</si>
  <si>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</si>
  <si>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</si>
  <si>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</si>
  <si>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</si>
  <si>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</si>
  <si>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</si>
  <si>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</si>
  <si>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</si>
  <si>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</si>
  <si>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</si>
  <si>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</si>
  <si>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</si>
  <si>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</si>
  <si>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</si>
  <si>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</si>
  <si>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</si>
  <si>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</si>
  <si>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</si>
  <si>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</si>
  <si>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</si>
  <si>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</si>
  <si>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</si>
  <si>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</si>
  <si>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</si>
  <si>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</si>
  <si>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</si>
  <si>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</si>
  <si>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</si>
  <si>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</si>
  <si>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</si>
  <si>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</si>
  <si>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</si>
  <si>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</si>
  <si>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</si>
  <si>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</si>
  <si>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</si>
  <si>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</si>
  <si>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</si>
  <si>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</si>
  <si>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</si>
  <si>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</si>
  <si>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</si>
  <si>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</si>
  <si>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</si>
  <si>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</si>
  <si>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</si>
  <si>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</si>
  <si>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</si>
  <si>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</si>
  <si>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</si>
  <si>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</si>
  <si>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</si>
  <si>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</si>
  <si>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</si>
  <si>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</si>
  <si>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</si>
  <si>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</si>
  <si>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</si>
  <si>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</si>
  <si>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</si>
  <si>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</si>
  <si>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</si>
  <si>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</si>
  <si>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</si>
  <si>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</si>
  <si>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</si>
  <si>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</si>
  <si>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</si>
  <si>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</si>
  <si>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</si>
  <si>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</si>
  <si>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</si>
  <si>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</si>
  <si>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</si>
  <si>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</si>
  <si>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</si>
  <si>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</si>
  <si>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</si>
  <si>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</si>
  <si>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</si>
  <si>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</si>
  <si>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</si>
  <si>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</si>
  <si>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</si>
  <si>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</si>
  <si>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</si>
  <si>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</si>
  <si>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</si>
  <si>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</si>
  <si>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</si>
  <si>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</si>
  <si>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</si>
  <si>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</si>
  <si>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</si>
  <si>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</si>
  <si>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</si>
  <si>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</si>
  <si>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</si>
  <si>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</si>
  <si>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</si>
  <si>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</si>
  <si>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</si>
  <si>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</si>
  <si>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</si>
  <si>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</si>
  <si>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</si>
  <si>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</si>
  <si>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</si>
  <si>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</si>
  <si>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</si>
  <si>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</si>
  <si>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</si>
  <si>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</si>
  <si>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</si>
  <si>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</si>
  <si>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</si>
  <si>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</si>
  <si>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</si>
  <si>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</si>
  <si>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</si>
  <si>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</si>
  <si>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</si>
  <si>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</si>
  <si>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</si>
  <si>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</si>
  <si>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</si>
  <si>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</si>
  <si>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</si>
  <si>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</si>
  <si>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</si>
  <si>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</si>
  <si>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</si>
  <si>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</si>
  <si>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</si>
  <si>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</si>
  <si>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</si>
  <si>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</si>
  <si>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</si>
  <si>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</si>
  <si>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</si>
  <si>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</si>
  <si>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</si>
  <si>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</si>
  <si>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</si>
  <si>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</si>
  <si>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</si>
  <si>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</si>
  <si>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</si>
  <si>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</si>
  <si>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</si>
  <si>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</si>
  <si>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</si>
  <si>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</si>
  <si>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</si>
  <si>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</si>
  <si>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</si>
  <si>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</si>
  <si>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</si>
  <si>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</si>
  <si>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</si>
  <si>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</si>
  <si>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</si>
  <si>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</si>
  <si>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</si>
  <si>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</si>
  <si>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</si>
  <si>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</si>
  <si>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</si>
  <si>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</si>
  <si>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</si>
  <si>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</si>
  <si>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</si>
  <si>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</si>
  <si>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</si>
  <si>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</si>
  <si>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</si>
  <si>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</si>
  <si>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</si>
  <si>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</si>
  <si>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</si>
  <si>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</si>
  <si>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</si>
  <si>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</si>
  <si>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</si>
  <si>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</si>
  <si>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</si>
  <si>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</si>
  <si>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</si>
  <si>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</si>
  <si>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</si>
  <si>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</si>
  <si>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</si>
  <si>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</si>
  <si>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</si>
  <si>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</si>
  <si>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</si>
  <si>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</si>
  <si>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</si>
  <si>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</si>
  <si>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</si>
  <si>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</si>
  <si>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</si>
  <si>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</si>
  <si>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</si>
  <si>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</si>
  <si>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</si>
  <si>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</si>
  <si>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</si>
  <si>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</si>
  <si>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</si>
  <si>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</si>
  <si>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</si>
  <si>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</si>
  <si>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</si>
  <si>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</si>
  <si>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</si>
  <si>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</si>
  <si>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</si>
  <si>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</si>
  <si>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</si>
  <si>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</si>
  <si>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</si>
  <si>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</si>
  <si>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</si>
  <si>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</si>
  <si>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</si>
  <si>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</si>
  <si>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</si>
  <si>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</si>
  <si>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</si>
  <si>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</si>
  <si>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</si>
  <si>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</si>
  <si>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</si>
  <si>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</si>
  <si>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</si>
  <si>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</si>
  <si>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</si>
  <si>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</si>
  <si>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</si>
  <si>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</si>
  <si>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</si>
  <si>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</si>
  <si>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</si>
  <si>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</si>
  <si>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</si>
  <si>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</si>
  <si>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</si>
  <si>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</si>
  <si>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</si>
  <si>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</si>
  <si>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</si>
  <si>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</si>
  <si>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</si>
  <si>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</si>
  <si>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</si>
  <si>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</si>
  <si>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</si>
  <si>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</si>
  <si>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</si>
  <si>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</si>
  <si>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</si>
  <si>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</si>
  <si>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</si>
  <si>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</si>
  <si>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</si>
  <si>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</si>
  <si>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</si>
  <si>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</si>
  <si>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</si>
  <si>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</si>
  <si>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</si>
  <si>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</si>
  <si>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</si>
  <si>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</si>
  <si>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</si>
  <si>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</si>
  <si>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</si>
  <si>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</si>
  <si>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</si>
  <si>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</si>
  <si>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</si>
  <si>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</si>
  <si>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</si>
  <si>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</si>
  <si>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</si>
  <si>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</si>
  <si>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</si>
  <si>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</si>
  <si>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</si>
  <si>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</si>
  <si>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</si>
  <si>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</si>
  <si>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</si>
  <si>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</si>
  <si>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</si>
  <si>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</si>
  <si>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</si>
  <si>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</si>
  <si>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</si>
  <si>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</si>
  <si>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</si>
  <si>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</si>
  <si>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</si>
  <si>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</si>
  <si>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</si>
  <si>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</si>
  <si>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</si>
  <si>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</si>
  <si>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</si>
  <si>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</si>
  <si>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</si>
  <si>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</si>
  <si>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</si>
  <si>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</si>
  <si>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</si>
  <si>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</si>
  <si>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</si>
  <si>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</si>
  <si>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</si>
  <si>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</si>
  <si>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</si>
  <si>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</si>
  <si>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</si>
  <si>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</si>
  <si>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</si>
  <si>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</si>
  <si>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</si>
  <si>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</si>
  <si>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</si>
  <si>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</si>
  <si>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</si>
  <si>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</si>
  <si>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</si>
  <si>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</si>
  <si>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</si>
  <si>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</si>
  <si>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</si>
  <si>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</si>
  <si>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</si>
  <si>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</si>
  <si>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</si>
  <si>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</si>
  <si>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</si>
  <si>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</si>
  <si>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</si>
  <si>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</si>
  <si>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</si>
  <si>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</si>
  <si>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</si>
  <si>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</si>
  <si>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</si>
  <si>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</si>
  <si>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</si>
  <si>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</si>
  <si>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</si>
  <si>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</si>
  <si>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</si>
  <si>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</si>
  <si>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</si>
  <si>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</si>
  <si>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</si>
  <si>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</si>
  <si>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</si>
  <si>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</si>
  <si>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</si>
  <si>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</si>
  <si>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</si>
  <si>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</si>
  <si>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</si>
  <si>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</si>
  <si>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</si>
  <si>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</si>
  <si>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</si>
  <si>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</si>
  <si>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</si>
  <si>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</si>
  <si>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</si>
  <si>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</si>
  <si>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</si>
  <si>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</si>
  <si>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</si>
  <si>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</si>
  <si>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</si>
  <si>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</si>
  <si>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</si>
  <si>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</si>
  <si>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</si>
  <si>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</si>
  <si>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</si>
  <si>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</si>
  <si>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</si>
  <si>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</si>
  <si>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</si>
  <si>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</si>
  <si>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</si>
  <si>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</si>
  <si>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</si>
  <si>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</si>
  <si>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</si>
  <si>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</si>
  <si>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</si>
  <si>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</si>
  <si>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</si>
  <si>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</si>
  <si>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</si>
  <si>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</si>
  <si>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</si>
  <si>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</si>
  <si>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</si>
  <si>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</si>
  <si>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</si>
  <si>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</si>
  <si>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</si>
  <si>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</si>
  <si>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</si>
  <si>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</si>
  <si>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</si>
  <si>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</si>
  <si>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</si>
  <si>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</si>
  <si>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</si>
  <si>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</si>
  <si>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</si>
  <si>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</si>
  <si>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</si>
  <si>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</si>
  <si>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</si>
  <si>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</si>
  <si>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</si>
  <si>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</si>
  <si>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</si>
  <si>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</si>
  <si>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</si>
  <si>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</si>
  <si>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</si>
  <si>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</si>
  <si>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</si>
  <si>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</si>
  <si>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</si>
  <si>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</si>
  <si>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</si>
  <si>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</si>
  <si>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</si>
  <si>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</si>
  <si>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</si>
  <si>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</si>
  <si>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</si>
  <si>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</si>
  <si>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</si>
  <si>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</si>
  <si>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</si>
  <si>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</si>
  <si>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</si>
  <si>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</si>
  <si>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</si>
  <si>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</si>
  <si>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</si>
  <si>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</si>
  <si>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</si>
  <si>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</si>
  <si>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</si>
  <si>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</si>
  <si>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</si>
  <si>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</si>
  <si>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</si>
  <si>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</si>
  <si>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</si>
  <si>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</si>
  <si>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</si>
  <si>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</si>
  <si>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</si>
  <si>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</si>
  <si>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</si>
  <si>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</si>
  <si>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</si>
  <si>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</si>
  <si>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</si>
  <si>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</si>
  <si>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</si>
  <si>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</si>
  <si>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</si>
  <si>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</si>
  <si>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</si>
  <si>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</si>
  <si>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</si>
  <si>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</si>
  <si>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</si>
  <si>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</si>
  <si>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</si>
  <si>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</si>
  <si>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</si>
  <si>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</si>
  <si>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</si>
  <si>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</si>
  <si>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</si>
  <si>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</si>
  <si>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</si>
  <si>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</si>
  <si>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</si>
  <si>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</si>
  <si>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</si>
  <si>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</si>
  <si>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</si>
  <si>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</si>
  <si>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</si>
  <si>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</si>
  <si>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</si>
  <si>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</si>
  <si>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</si>
  <si>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</si>
  <si>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</si>
  <si>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</si>
  <si>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</si>
  <si>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</si>
  <si>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</si>
  <si>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</si>
  <si>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</si>
  <si>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</si>
  <si>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</si>
  <si>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</si>
  <si>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</si>
  <si>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</si>
  <si>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</si>
  <si>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</si>
  <si>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</si>
  <si>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</si>
  <si>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</si>
  <si>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</si>
  <si>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</si>
  <si>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</si>
  <si>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</si>
  <si>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</si>
  <si>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</si>
  <si>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</si>
  <si>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</si>
  <si>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</si>
  <si>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</si>
  <si>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</si>
  <si>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</si>
  <si>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</si>
  <si>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</si>
  <si>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</si>
  <si>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</si>
  <si>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</si>
  <si>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</si>
  <si>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</si>
  <si>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</si>
  <si>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</si>
  <si>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</si>
  <si>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</si>
  <si>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</si>
  <si>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</si>
  <si>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</si>
  <si>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</si>
  <si>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</si>
  <si>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</si>
  <si>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</si>
  <si>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</si>
  <si>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</si>
  <si>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</si>
  <si>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</si>
  <si>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</si>
  <si>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</si>
  <si>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</si>
  <si>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</si>
  <si>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</si>
  <si>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</si>
  <si>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</si>
  <si>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</si>
  <si>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</si>
  <si>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</si>
  <si>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</si>
  <si>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</si>
  <si>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</si>
  <si>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</si>
  <si>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</si>
  <si>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</si>
  <si>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</si>
  <si>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</si>
  <si>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</si>
  <si>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</si>
  <si>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</si>
  <si>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</si>
  <si>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</si>
  <si>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</si>
  <si>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</si>
  <si>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</si>
  <si>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</si>
  <si>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</si>
  <si>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</si>
  <si>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</si>
  <si>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</si>
  <si>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</si>
  <si>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</si>
  <si>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</si>
  <si>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</si>
  <si>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</si>
  <si>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</si>
  <si>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</si>
  <si>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</si>
  <si>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</si>
  <si>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</si>
  <si>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</si>
  <si>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</si>
  <si>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</si>
  <si>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</si>
  <si>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</si>
  <si>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</si>
  <si>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</si>
  <si>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</si>
  <si>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</si>
  <si>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</si>
  <si>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</si>
  <si>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</si>
  <si>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</si>
  <si>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</si>
  <si>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</si>
  <si>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</si>
  <si>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</si>
  <si>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</si>
  <si>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</si>
  <si>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</si>
  <si>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</si>
  <si>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</si>
  <si>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</si>
  <si>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</si>
  <si>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</si>
  <si>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</si>
  <si>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</si>
  <si>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</si>
  <si>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</si>
  <si>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</si>
  <si>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</si>
  <si>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</si>
  <si>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</si>
  <si>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</si>
  <si>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</si>
  <si>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</si>
  <si>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</si>
  <si>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</si>
  <si>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</si>
  <si>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</si>
  <si>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</si>
  <si>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</si>
  <si>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</si>
  <si>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</si>
  <si>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</si>
  <si>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</si>
  <si>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</si>
  <si>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</si>
  <si>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</si>
  <si>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</si>
  <si>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</si>
  <si>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</si>
  <si>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</si>
  <si>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</si>
  <si>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</si>
  <si>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</si>
  <si>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</si>
  <si>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</si>
  <si>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</si>
  <si>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</si>
  <si>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</si>
  <si>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</si>
  <si>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</si>
  <si>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</si>
  <si>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</si>
  <si>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</si>
  <si>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</si>
  <si>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</si>
  <si>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</si>
  <si>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</si>
  <si>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</si>
  <si>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</si>
  <si>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</si>
  <si>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</si>
  <si>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</si>
  <si>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</si>
  <si>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</si>
  <si>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</si>
  <si>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</si>
  <si>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</si>
  <si>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</si>
  <si>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</si>
  <si>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</si>
  <si>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</si>
  <si>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</si>
  <si>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</si>
  <si>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</si>
  <si>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</si>
  <si>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</si>
  <si>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</si>
  <si>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</si>
  <si>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</si>
  <si>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</si>
  <si>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</si>
  <si>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</si>
  <si>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</si>
  <si>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</si>
  <si>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</si>
  <si>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</si>
  <si>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</si>
  <si>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</si>
  <si>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</si>
  <si>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</si>
  <si>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</si>
  <si>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</si>
  <si>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</si>
  <si>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</si>
  <si>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</si>
  <si>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</si>
  <si>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</si>
  <si>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</si>
  <si>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</si>
  <si>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</si>
  <si>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</si>
  <si>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</si>
  <si>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</si>
  <si>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</si>
  <si>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</si>
  <si>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</si>
  <si>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</si>
  <si>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</si>
  <si>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</si>
  <si>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</si>
  <si>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</si>
  <si>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</si>
  <si>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</si>
  <si>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</si>
  <si>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</si>
  <si>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</si>
  <si>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</si>
  <si>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</si>
  <si>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</si>
  <si>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</si>
  <si>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</si>
  <si>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</si>
  <si>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</si>
  <si>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</si>
  <si>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</si>
  <si>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</si>
  <si>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</si>
  <si>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</si>
  <si>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</si>
  <si>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</si>
  <si>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</si>
  <si>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</si>
  <si>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</si>
  <si>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</si>
  <si>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</si>
  <si>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</si>
  <si>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</si>
  <si>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</si>
  <si>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</si>
  <si>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</si>
  <si>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</si>
  <si>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</si>
  <si>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</si>
  <si>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</si>
  <si>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</si>
  <si>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</si>
  <si>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</si>
  <si>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</si>
  <si>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</si>
  <si>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</si>
  <si>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</si>
  <si>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</si>
  <si>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</si>
  <si>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</si>
  <si>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</si>
  <si>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</si>
  <si>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</si>
  <si>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</si>
  <si>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</si>
  <si>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</si>
  <si>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</si>
  <si>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</si>
  <si>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</si>
  <si>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</si>
  <si>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</si>
  <si>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</si>
  <si>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</si>
  <si>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</si>
  <si>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</si>
  <si>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</si>
  <si>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</si>
  <si>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</si>
  <si>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</si>
  <si>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</si>
  <si>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</si>
  <si>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</si>
  <si>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</si>
  <si>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</si>
  <si>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</si>
  <si>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</si>
  <si>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</si>
  <si>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</si>
  <si>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</si>
  <si>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</si>
  <si>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</si>
  <si>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</si>
  <si>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</si>
  <si>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</si>
  <si>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</si>
  <si>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</si>
  <si>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</si>
  <si>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</si>
  <si>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</si>
  <si>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</si>
  <si>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</si>
  <si>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</si>
  <si>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</si>
  <si>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</si>
  <si>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</si>
  <si>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</si>
  <si>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</si>
  <si>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</si>
  <si>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</si>
  <si>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</si>
  <si>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</si>
  <si>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</si>
  <si>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</si>
  <si>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</si>
  <si>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</si>
  <si>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</si>
  <si>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</si>
  <si>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</si>
  <si>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</si>
  <si>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</si>
  <si>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</si>
  <si>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</si>
  <si>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</si>
  <si>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</si>
  <si>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</si>
  <si>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</si>
  <si>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</si>
  <si>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</si>
  <si>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</si>
  <si>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</si>
  <si>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</si>
  <si>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</si>
  <si>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</si>
  <si>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</si>
  <si>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</si>
  <si>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</si>
  <si>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</si>
  <si>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</si>
  <si>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</si>
  <si>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</si>
  <si>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</si>
  <si>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</si>
  <si>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</si>
  <si>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</si>
  <si>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</si>
  <si>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</si>
  <si>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</si>
  <si>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</si>
  <si>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</si>
  <si>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</si>
  <si>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</si>
  <si>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</si>
  <si>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</si>
  <si>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</si>
  <si>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</si>
  <si>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</si>
  <si>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</si>
  <si>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</si>
  <si>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</si>
  <si>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</si>
  <si>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</si>
  <si>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</si>
  <si>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</si>
  <si>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</si>
  <si>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</si>
  <si>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</si>
  <si>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</si>
  <si>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</si>
  <si>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</si>
  <si>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</si>
  <si>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</si>
  <si>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</si>
  <si>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</si>
  <si>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</si>
  <si>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</si>
  <si>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</si>
  <si>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</si>
  <si>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</si>
  <si>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</si>
  <si>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</si>
  <si>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</si>
  <si>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</si>
  <si>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</si>
  <si>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</si>
  <si>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</si>
  <si>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</si>
  <si>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</si>
  <si>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</si>
  <si>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</si>
  <si>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</si>
  <si>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</si>
  <si>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</si>
  <si>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</si>
  <si>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</si>
  <si>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</si>
  <si>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</si>
  <si>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</si>
  <si>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</si>
  <si>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</si>
  <si>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</si>
  <si>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</si>
  <si>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</si>
  <si>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</si>
  <si>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</si>
  <si>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</si>
  <si>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</si>
  <si>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</si>
  <si>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</si>
  <si>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</si>
  <si>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</si>
  <si>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</si>
  <si>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</si>
  <si>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</si>
  <si>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</si>
  <si>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</si>
  <si>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</si>
  <si>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</si>
  <si>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</si>
  <si>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</si>
  <si>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</si>
  <si>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</si>
  <si>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</si>
  <si>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</si>
  <si>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</si>
  <si>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</si>
  <si>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</si>
  <si>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</si>
  <si>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</si>
  <si>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</si>
  <si>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</si>
  <si>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</si>
  <si>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</si>
  <si>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</si>
  <si>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</si>
  <si>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</si>
  <si>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</si>
  <si>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</si>
  <si>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</si>
  <si>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</si>
  <si>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</si>
  <si>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</si>
  <si>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</si>
  <si>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</si>
  <si>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</si>
  <si>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</si>
  <si>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</si>
  <si>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</si>
  <si>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</si>
  <si>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</si>
  <si>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</si>
  <si>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</si>
  <si>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</si>
  <si>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</si>
  <si>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</si>
  <si>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</si>
  <si>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</si>
  <si>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</si>
  <si>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</si>
  <si>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</si>
  <si>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</si>
  <si>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</si>
  <si>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</si>
  <si>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</si>
  <si>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</si>
  <si>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</si>
  <si>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</si>
  <si>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</si>
  <si>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</si>
  <si>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</si>
  <si>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</si>
  <si>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</si>
  <si>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</si>
  <si>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</si>
  <si>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</si>
  <si>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</si>
  <si>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</si>
  <si>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</si>
  <si>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</si>
  <si>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</si>
  <si>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</si>
  <si>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</si>
  <si>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</si>
  <si>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</si>
  <si>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</si>
  <si>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</si>
  <si>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</si>
  <si>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</si>
  <si>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</si>
  <si>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</si>
  <si>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</si>
  <si>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</si>
  <si>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</si>
  <si>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</si>
  <si>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</si>
  <si>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</si>
  <si>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</si>
  <si>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</si>
  <si>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</si>
  <si>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</si>
  <si>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</si>
  <si>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</si>
  <si>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</si>
  <si>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</si>
  <si>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</si>
  <si>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</si>
  <si>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</si>
  <si>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</si>
  <si>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</si>
  <si>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</si>
  <si>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</si>
  <si>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</si>
  <si>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</si>
  <si>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</si>
  <si>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</si>
  <si>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</si>
  <si>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</si>
  <si>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</si>
  <si>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</si>
  <si>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</si>
  <si>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</si>
  <si>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</si>
  <si>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</si>
  <si>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</si>
  <si>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</si>
  <si>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</si>
  <si>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</si>
  <si>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</si>
  <si>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</si>
  <si>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</si>
  <si>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</si>
  <si>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</si>
  <si>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</si>
  <si>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</si>
  <si>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</si>
  <si>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</si>
  <si>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</si>
  <si>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</si>
  <si>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</si>
  <si>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</si>
  <si>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</si>
  <si>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</si>
  <si>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</si>
  <si>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</si>
  <si>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</si>
  <si>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</si>
  <si>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</si>
  <si>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</si>
  <si>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</si>
  <si>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</si>
  <si>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</si>
  <si>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</si>
  <si>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</si>
  <si>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</si>
  <si>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</si>
  <si>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</si>
  <si>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</si>
  <si>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</si>
  <si>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</si>
  <si>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</si>
  <si>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</si>
  <si>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</si>
  <si>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</si>
  <si>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</si>
  <si>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</si>
  <si>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</si>
  <si>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</si>
  <si>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</si>
  <si>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</si>
  <si>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</si>
  <si>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</si>
  <si>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</si>
  <si>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</si>
  <si>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</si>
  <si>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</si>
  <si>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</si>
  <si>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</si>
  <si>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</si>
  <si>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</si>
  <si>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</si>
  <si>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</si>
  <si>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</si>
  <si>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</si>
  <si>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</si>
  <si>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</si>
  <si>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</si>
  <si>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</si>
  <si>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</si>
  <si>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</si>
  <si>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</si>
  <si>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</si>
  <si>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</si>
  <si>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</si>
  <si>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</si>
  <si>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</si>
  <si>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</si>
  <si>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</si>
  <si>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</si>
  <si>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</si>
  <si>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</si>
  <si>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</si>
  <si>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</si>
  <si>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</si>
  <si>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</si>
  <si>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</si>
  <si>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</si>
  <si>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</si>
  <si>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</si>
  <si>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</si>
  <si>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</si>
  <si>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</si>
  <si>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</si>
  <si>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</si>
  <si>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</si>
  <si>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</si>
  <si>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</si>
  <si>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</si>
  <si>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</si>
  <si>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</si>
  <si>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</si>
  <si>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</si>
  <si>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</si>
  <si>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</si>
  <si>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</si>
  <si>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</si>
  <si>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</si>
  <si>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</si>
  <si>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</si>
  <si>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</si>
  <si>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</si>
  <si>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</si>
  <si>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</si>
  <si>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</si>
  <si>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</si>
  <si>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</si>
  <si>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</si>
  <si>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</si>
  <si>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</si>
  <si>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</si>
  <si>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</si>
  <si>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</si>
  <si>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</si>
  <si>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</si>
  <si>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</si>
  <si>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</si>
  <si>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</si>
  <si>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</si>
  <si>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</si>
  <si>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</si>
  <si>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</si>
  <si>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</si>
  <si>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</si>
  <si>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</si>
  <si>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</si>
  <si>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</si>
  <si>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</si>
  <si>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</si>
  <si>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</si>
  <si>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</si>
  <si>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</si>
  <si>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</si>
  <si>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</si>
  <si>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</si>
  <si>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</si>
  <si>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</si>
  <si>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</si>
  <si>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</si>
  <si>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</si>
  <si>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</si>
  <si>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</si>
  <si>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</si>
  <si>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</si>
  <si>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</si>
  <si>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</si>
  <si>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</si>
  <si>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</si>
  <si>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</si>
  <si>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</si>
  <si>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</si>
  <si>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</si>
  <si>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</si>
  <si>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</si>
  <si>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</si>
  <si>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</si>
  <si>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</si>
  <si>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</si>
  <si>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</si>
  <si>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</si>
  <si>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</si>
  <si>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</si>
  <si>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</si>
  <si>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</si>
  <si>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</si>
  <si>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</si>
  <si>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</si>
  <si>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</si>
  <si>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</si>
  <si>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</si>
  <si>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</si>
  <si>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</si>
  <si>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</si>
  <si>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</si>
  <si>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</si>
  <si>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</si>
  <si>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</si>
  <si>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</si>
  <si>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</si>
  <si>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</si>
  <si>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</si>
  <si>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</si>
  <si>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</si>
  <si>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</si>
  <si>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</si>
  <si>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</si>
  <si>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</si>
  <si>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</si>
  <si>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</si>
  <si>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</si>
  <si>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</si>
  <si>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</si>
  <si>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</si>
  <si>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</si>
  <si>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</si>
  <si>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</si>
  <si>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</si>
  <si>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</si>
  <si>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</si>
  <si>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</si>
  <si>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</si>
  <si>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</si>
  <si>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</si>
  <si>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</si>
  <si>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</si>
  <si>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</si>
  <si>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</si>
  <si>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</si>
  <si>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</si>
  <si>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</si>
  <si>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</si>
  <si>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</si>
  <si>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</si>
  <si>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</si>
  <si>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</si>
  <si>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</si>
  <si>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</si>
  <si>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</si>
  <si>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</si>
  <si>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</si>
  <si>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</si>
  <si>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</si>
  <si>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</si>
  <si>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</si>
  <si>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</si>
  <si>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</si>
  <si>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</si>
  <si>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</si>
  <si>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</si>
  <si>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</si>
  <si>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</si>
  <si>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</si>
  <si>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</si>
  <si>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</si>
  <si>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</si>
  <si>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</si>
  <si>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</si>
  <si>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</si>
  <si>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</si>
  <si>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</si>
  <si>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</si>
  <si>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</si>
  <si>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</si>
  <si>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</si>
  <si>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</si>
  <si>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</si>
  <si>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</si>
  <si>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</si>
  <si>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</si>
  <si>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</si>
  <si>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</si>
  <si>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</si>
  <si>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</si>
  <si>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</si>
  <si>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</si>
  <si>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</si>
  <si>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</si>
  <si>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</si>
  <si>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</si>
  <si>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</si>
  <si>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</si>
  <si>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</si>
  <si>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</si>
  <si>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</si>
  <si>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</si>
  <si>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</si>
  <si>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</si>
  <si>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</si>
  <si>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</si>
  <si>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</si>
  <si>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</si>
  <si>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</si>
  <si>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</si>
  <si>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</si>
  <si>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</si>
  <si>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</si>
  <si>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</si>
  <si>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</si>
  <si>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</si>
  <si>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</si>
  <si>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</si>
  <si>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</si>
  <si>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</si>
  <si>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</si>
  <si>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</si>
  <si>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</si>
  <si>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</si>
  <si>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</si>
  <si>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</si>
  <si>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</si>
  <si>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</si>
  <si>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</si>
  <si>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</si>
  <si>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</si>
  <si>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</si>
  <si>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</si>
  <si>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</si>
  <si>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</si>
  <si>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</si>
  <si>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</si>
  <si>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</si>
  <si>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</si>
  <si>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</si>
  <si>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</si>
  <si>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</si>
  <si>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</si>
  <si>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</si>
  <si>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</si>
  <si>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</si>
  <si>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</si>
  <si>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</si>
  <si>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</si>
  <si>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</si>
  <si>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</si>
  <si>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</si>
  <si>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</si>
  <si>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</si>
  <si>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</si>
  <si>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</si>
  <si>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</si>
  <si>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</si>
  <si>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</si>
  <si>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</si>
  <si>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</si>
  <si>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</si>
  <si>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</si>
  <si>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</si>
  <si>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</si>
  <si>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</si>
  <si>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</si>
  <si>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</si>
  <si>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</si>
  <si>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</si>
  <si>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</si>
  <si>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</si>
  <si>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</si>
  <si>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</si>
  <si>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</si>
  <si>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</si>
  <si>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</si>
  <si>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</si>
  <si>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</si>
  <si>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</si>
  <si>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</si>
  <si>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</si>
  <si>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</si>
  <si>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</si>
  <si>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</si>
  <si>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</si>
  <si>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</si>
  <si>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</si>
  <si>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</si>
  <si>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</si>
  <si>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</si>
  <si>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</si>
  <si>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</si>
  <si>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</si>
  <si>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</si>
  <si>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</si>
  <si>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</si>
  <si>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</si>
  <si>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</si>
  <si>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</si>
  <si>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</si>
  <si>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</si>
  <si>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</si>
  <si>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</si>
  <si>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</si>
  <si>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</si>
  <si>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</si>
  <si>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</si>
  <si>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</si>
  <si>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</si>
  <si>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</si>
  <si>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</si>
  <si>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</si>
  <si>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</si>
  <si>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</si>
  <si>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</si>
  <si>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</si>
  <si>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</si>
  <si>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</si>
  <si>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</si>
  <si>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</si>
  <si>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</si>
  <si>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</si>
  <si>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</si>
  <si>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</si>
  <si>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</si>
  <si>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</si>
  <si>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</si>
  <si>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</si>
  <si>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</si>
  <si>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</si>
  <si>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</si>
  <si>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</si>
  <si>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</si>
  <si>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</si>
  <si>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</si>
  <si>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</si>
  <si>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</si>
  <si>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</si>
  <si>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</si>
  <si>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</si>
  <si>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</si>
  <si>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</si>
  <si>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</si>
  <si>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</si>
  <si>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</si>
  <si>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</si>
  <si>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</si>
  <si>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</si>
  <si>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</si>
  <si>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</si>
  <si>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</si>
  <si>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</si>
  <si>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</si>
  <si>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</si>
  <si>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</si>
  <si>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</si>
  <si>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</si>
  <si>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</si>
  <si>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</si>
  <si>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</si>
  <si>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</si>
  <si>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</si>
  <si>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</si>
  <si>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</si>
  <si>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</si>
  <si>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</si>
  <si>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</si>
  <si>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</si>
  <si>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</si>
  <si>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</si>
  <si>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</si>
  <si>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</si>
  <si>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</si>
  <si>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</si>
  <si>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</si>
  <si>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</si>
  <si>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</si>
  <si>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</si>
  <si>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</si>
  <si>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</si>
  <si>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</si>
  <si>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</si>
  <si>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</si>
  <si>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</si>
  <si>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</si>
  <si>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</si>
  <si>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</si>
  <si>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</si>
  <si>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</si>
  <si>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</si>
  <si>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</si>
  <si>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</si>
  <si>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</si>
  <si>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</si>
  <si>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</si>
  <si>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</si>
  <si>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</si>
  <si>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</si>
  <si>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</si>
  <si>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</si>
  <si>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</si>
  <si>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</si>
  <si>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</si>
  <si>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</si>
  <si>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</si>
  <si>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</si>
  <si>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</si>
  <si>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</si>
  <si>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</si>
  <si>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</si>
  <si>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</si>
  <si>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</si>
  <si>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</si>
  <si>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</si>
  <si>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</si>
  <si>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</si>
  <si>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</si>
  <si>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</si>
  <si>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</si>
  <si>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</si>
  <si>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</si>
  <si>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</si>
  <si>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</si>
  <si>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</si>
  <si>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</si>
  <si>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</si>
  <si>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</si>
  <si>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</si>
  <si>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</si>
  <si>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</si>
  <si>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</si>
  <si>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</si>
  <si>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</si>
  <si>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</si>
  <si>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</si>
  <si>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</si>
  <si>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</si>
  <si>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</si>
  <si>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</si>
  <si>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</si>
  <si>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</si>
  <si>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</si>
  <si>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</si>
  <si>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</si>
  <si>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</si>
  <si>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</si>
  <si>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</si>
  <si>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</si>
  <si>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</si>
  <si>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</si>
  <si>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</si>
  <si>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</si>
  <si>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</si>
  <si>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</si>
  <si>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</si>
  <si>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</si>
  <si>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</si>
  <si>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</si>
  <si>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</si>
  <si>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</si>
  <si>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</si>
  <si>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</si>
  <si>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</si>
  <si>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</si>
  <si>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</si>
  <si>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</si>
  <si>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</si>
  <si>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</si>
  <si>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</si>
  <si>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</si>
  <si>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</si>
  <si>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</si>
  <si>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</si>
  <si>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</si>
  <si>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</si>
  <si>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</si>
  <si>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</si>
  <si>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</si>
  <si>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</si>
  <si>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</si>
  <si>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</si>
  <si>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</si>
  <si>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</si>
  <si>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</si>
  <si>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</si>
  <si>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</si>
  <si>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</si>
  <si>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</si>
  <si>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</si>
  <si>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</si>
  <si>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</si>
  <si>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</si>
  <si>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</si>
  <si>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</si>
  <si>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</si>
  <si>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</si>
  <si>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</si>
  <si>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</si>
  <si>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</si>
  <si>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</si>
  <si>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</si>
  <si>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</si>
  <si>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</si>
  <si>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</si>
  <si>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</si>
  <si>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</si>
  <si>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</si>
  <si>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</si>
  <si>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</si>
  <si>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</si>
  <si>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</si>
  <si>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</si>
  <si>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</si>
  <si>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</si>
  <si>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</si>
  <si>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</si>
  <si>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</si>
  <si>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</si>
  <si>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</si>
  <si>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</si>
  <si>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</si>
  <si>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</si>
  <si>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</si>
  <si>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</si>
  <si>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</si>
  <si>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</si>
  <si>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</si>
  <si>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</si>
  <si>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</si>
  <si>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</si>
  <si>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</si>
  <si>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</si>
  <si>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</si>
  <si>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</si>
  <si>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</si>
  <si>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</si>
  <si>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</si>
  <si>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</si>
  <si>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</si>
  <si>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</si>
  <si>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</si>
  <si>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</si>
  <si>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</si>
  <si>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</si>
  <si>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</si>
  <si>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</si>
  <si>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</si>
  <si>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</si>
  <si>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</si>
  <si>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</si>
  <si>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</si>
  <si>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</si>
  <si>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</si>
  <si>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</si>
  <si>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</si>
  <si>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</si>
  <si>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</si>
  <si>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</si>
  <si>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</si>
  <si>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</si>
  <si>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</si>
  <si>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</si>
  <si>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</si>
  <si>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</si>
  <si>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</si>
  <si>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</si>
  <si>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</si>
  <si>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</si>
  <si>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</si>
  <si>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</si>
  <si>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</si>
  <si>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</si>
  <si>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</si>
  <si>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</si>
  <si>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</si>
  <si>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</si>
  <si>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</si>
  <si>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</si>
  <si>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</si>
  <si>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</si>
  <si>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</si>
  <si>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</si>
  <si>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</si>
  <si>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</si>
  <si>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</si>
  <si>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</si>
  <si>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</si>
  <si>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</si>
  <si>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</si>
  <si>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</si>
  <si>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</si>
  <si>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</si>
  <si>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</si>
  <si>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</si>
  <si>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</si>
  <si>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</si>
  <si>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</si>
  <si>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</si>
  <si>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</si>
  <si>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</si>
  <si>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</si>
  <si>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</si>
  <si>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</si>
  <si>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</si>
  <si>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</si>
  <si>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</si>
  <si>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</si>
  <si>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</si>
  <si>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</si>
  <si>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</si>
  <si>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</si>
  <si>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</si>
  <si>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</si>
  <si>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</si>
  <si>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</si>
  <si>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</si>
  <si>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</si>
  <si>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</si>
  <si>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</si>
  <si>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</si>
  <si>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</si>
  <si>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</si>
  <si>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</si>
  <si>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</si>
  <si>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</si>
  <si>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</si>
  <si>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</si>
  <si>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</si>
  <si>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</si>
  <si>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</si>
  <si>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</si>
  <si>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</si>
  <si>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</si>
  <si>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</si>
  <si>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</si>
  <si>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</si>
  <si>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</si>
  <si>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</si>
  <si>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</si>
  <si>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</si>
  <si>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</si>
  <si>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</si>
  <si>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</si>
  <si>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</si>
  <si>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</si>
  <si>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</si>
  <si>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</si>
  <si>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</si>
  <si>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</si>
  <si>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</si>
  <si>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</si>
  <si>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</si>
  <si>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</si>
  <si>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</si>
  <si>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</si>
  <si>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</si>
  <si>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</si>
  <si>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</si>
  <si>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</si>
  <si>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</si>
  <si>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</si>
  <si>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</si>
  <si>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</si>
  <si>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</si>
  <si>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</si>
  <si>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</si>
  <si>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</si>
  <si>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</si>
  <si>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</si>
  <si>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</si>
  <si>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</si>
  <si>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</si>
  <si>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</si>
  <si>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</si>
  <si>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</si>
  <si>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</si>
  <si>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</si>
  <si>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</si>
  <si>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</si>
  <si>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</si>
  <si>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</si>
  <si>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</si>
  <si>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</si>
  <si>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</si>
  <si>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</si>
  <si>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</si>
  <si>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</si>
  <si>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</si>
  <si>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</si>
  <si>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</si>
  <si>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</si>
  <si>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</si>
  <si>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</si>
  <si>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</si>
  <si>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</si>
  <si>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</si>
  <si>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</si>
  <si>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</si>
  <si>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</si>
  <si>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</si>
  <si>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</si>
  <si>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</si>
  <si>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</si>
  <si>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</si>
  <si>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</si>
  <si>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</si>
  <si>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</si>
  <si>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</si>
  <si>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</si>
  <si>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</si>
  <si>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</si>
  <si>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</si>
  <si>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</si>
  <si>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</si>
  <si>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</si>
  <si>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</si>
  <si>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</si>
  <si>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</si>
  <si>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</si>
  <si>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</si>
  <si>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</si>
  <si>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</si>
  <si>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</si>
  <si>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</si>
  <si>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</si>
  <si>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</si>
  <si>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</si>
  <si>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</si>
  <si>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</si>
  <si>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</si>
  <si>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</si>
  <si>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</si>
  <si>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</si>
  <si>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</si>
  <si>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</si>
  <si>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</si>
  <si>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</si>
  <si>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</si>
  <si>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</si>
  <si>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</si>
  <si>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</si>
  <si>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</si>
  <si>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</si>
  <si>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</si>
  <si>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</si>
  <si>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</si>
  <si>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</si>
  <si>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</si>
  <si>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</si>
  <si>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</si>
  <si>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</si>
  <si>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</si>
  <si>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</si>
  <si>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</si>
  <si>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</si>
  <si>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</si>
  <si>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</si>
  <si>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</si>
  <si>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</si>
  <si>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</si>
  <si>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</si>
  <si>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</si>
  <si>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</si>
  <si>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</si>
  <si>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</si>
  <si>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</si>
  <si>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</si>
  <si>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</si>
  <si>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</si>
  <si>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</si>
  <si>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</si>
  <si>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</si>
  <si>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</si>
  <si>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</si>
  <si>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</si>
  <si>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</si>
  <si>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</si>
  <si>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</si>
  <si>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</si>
  <si>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</si>
  <si>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</si>
  <si>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</si>
  <si>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</si>
  <si>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</si>
  <si>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</si>
  <si>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</si>
  <si>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</si>
  <si>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</si>
  <si>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</si>
  <si>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</si>
  <si>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</si>
  <si>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</si>
  <si>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</si>
  <si>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</si>
  <si>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</si>
  <si>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</si>
  <si>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</si>
  <si>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</si>
  <si>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</si>
  <si>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</si>
  <si>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</si>
  <si>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</si>
  <si>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</si>
  <si>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</si>
  <si>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</si>
  <si>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</si>
  <si>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</si>
  <si>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</si>
  <si>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</si>
  <si>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</si>
  <si>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</si>
  <si>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</si>
  <si>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</si>
  <si>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</si>
  <si>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</si>
  <si>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</si>
  <si>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</si>
  <si>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</si>
  <si>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</si>
  <si>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</si>
  <si>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</si>
  <si>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</si>
  <si>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</si>
  <si>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</si>
  <si>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</si>
  <si>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</si>
  <si>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</si>
  <si>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</si>
  <si>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</si>
  <si>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</si>
  <si>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</si>
  <si>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</si>
  <si>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</si>
  <si>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</si>
  <si>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</si>
  <si>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</si>
  <si>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</si>
  <si>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</si>
  <si>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</si>
  <si>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</si>
  <si>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</si>
  <si>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</si>
  <si>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</si>
  <si>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</si>
  <si>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</si>
  <si>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</si>
  <si>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</si>
  <si>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</si>
  <si>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</si>
  <si>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</si>
  <si>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</si>
  <si>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</si>
  <si>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</si>
  <si>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</si>
  <si>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</si>
  <si>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</si>
  <si>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</si>
  <si>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</si>
  <si>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</si>
  <si>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</si>
  <si>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</si>
  <si>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</si>
  <si>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</si>
  <si>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</si>
  <si>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</si>
  <si>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</si>
  <si>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</si>
  <si>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</si>
  <si>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</si>
  <si>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</si>
  <si>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</si>
  <si>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</si>
  <si>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</si>
  <si>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</si>
  <si>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</si>
  <si>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</si>
  <si>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</si>
  <si>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</si>
  <si>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</si>
  <si>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</si>
  <si>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</si>
  <si>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</si>
  <si>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</si>
  <si>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</si>
  <si>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</si>
  <si>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</si>
  <si>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</si>
  <si>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</si>
  <si>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</si>
  <si>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</si>
  <si>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</si>
  <si>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</si>
  <si>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</si>
  <si>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</si>
  <si>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</si>
  <si>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</si>
  <si>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</si>
  <si>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</si>
  <si>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</si>
  <si>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</si>
  <si>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</si>
  <si>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</si>
  <si>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</si>
  <si>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</si>
  <si>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</si>
  <si>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</si>
  <si>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</si>
  <si>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</si>
  <si>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</si>
  <si>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</si>
  <si>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</si>
  <si>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</si>
  <si>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</si>
  <si>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</si>
  <si>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</si>
  <si>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</si>
  <si>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</si>
  <si>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</si>
  <si>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</si>
  <si>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</si>
  <si>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</si>
  <si>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</si>
  <si>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</si>
  <si>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</si>
  <si>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</si>
  <si>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</si>
  <si>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</si>
  <si>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</si>
  <si>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</si>
  <si>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</si>
  <si>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</si>
  <si>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</si>
  <si>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</si>
  <si>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</si>
  <si>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</si>
  <si>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</si>
  <si>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</si>
  <si>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</si>
  <si>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</si>
  <si>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</si>
  <si>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</si>
  <si>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</si>
  <si>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</si>
  <si>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</si>
  <si>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</si>
  <si>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</si>
  <si>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</si>
  <si>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</si>
  <si>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</si>
  <si>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</si>
  <si>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</si>
  <si>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</si>
  <si>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</si>
  <si>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</si>
  <si>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</si>
  <si>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</si>
  <si>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</si>
  <si>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</si>
  <si>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</si>
  <si>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</si>
  <si>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</si>
  <si>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</si>
  <si>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</si>
  <si>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</si>
  <si>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</si>
  <si>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</si>
  <si>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</si>
  <si>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</si>
  <si>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</si>
  <si>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</si>
  <si>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</si>
  <si>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</si>
  <si>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</si>
  <si>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</si>
  <si>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</si>
  <si>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</si>
  <si>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</si>
  <si>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</si>
  <si>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</si>
  <si>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</si>
  <si>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</si>
  <si>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</si>
  <si>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</si>
  <si>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</si>
  <si>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</si>
  <si>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</si>
  <si>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</si>
  <si>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</si>
  <si>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</si>
  <si>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</si>
  <si>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</si>
  <si>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</si>
  <si>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</si>
  <si>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</si>
  <si>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</si>
  <si>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</si>
  <si>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</si>
  <si>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</si>
  <si>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</si>
  <si>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</si>
  <si>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</si>
  <si>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</si>
  <si>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</si>
  <si>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</si>
  <si>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</si>
  <si>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</si>
  <si>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</si>
  <si>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</si>
  <si>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</si>
  <si>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</si>
  <si>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</si>
  <si>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</si>
  <si>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</si>
  <si>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</si>
  <si>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</si>
  <si>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</si>
  <si>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</si>
  <si>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</si>
  <si>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</si>
  <si>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</si>
  <si>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</si>
  <si>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</si>
  <si>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</si>
  <si>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</si>
  <si>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</si>
  <si>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</si>
  <si>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</si>
  <si>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</si>
  <si>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</si>
  <si>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</si>
  <si>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</si>
  <si>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</si>
  <si>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</si>
  <si>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</si>
  <si>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</si>
  <si>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</si>
  <si>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</si>
  <si>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</si>
  <si>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</si>
  <si>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</si>
  <si>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</si>
  <si>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</si>
  <si>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</si>
  <si>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</si>
  <si>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</si>
  <si>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</si>
  <si>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</si>
  <si>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</si>
  <si>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</si>
  <si>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</si>
  <si>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</si>
  <si>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</si>
  <si>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</si>
  <si>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</si>
  <si>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</si>
  <si>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</si>
  <si>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</si>
  <si>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</si>
  <si>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</si>
  <si>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</si>
  <si>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</si>
  <si>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</si>
  <si>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</si>
  <si>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</si>
  <si>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</si>
  <si>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</si>
  <si>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</si>
  <si>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</si>
  <si>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</si>
  <si>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</si>
  <si>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</si>
  <si>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</si>
  <si>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</si>
  <si>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</si>
  <si>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</si>
  <si>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</si>
  <si>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</si>
  <si>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</si>
  <si>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</si>
  <si>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</si>
  <si>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</si>
  <si>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</si>
  <si>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</si>
  <si>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</si>
  <si>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</si>
  <si>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</si>
  <si>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</si>
  <si>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</si>
  <si>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</si>
  <si>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</si>
  <si>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</si>
  <si>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</si>
  <si>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</si>
  <si>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</si>
  <si>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</si>
  <si>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</si>
  <si>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</si>
  <si>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</si>
  <si>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</si>
  <si>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</si>
  <si>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</si>
  <si>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</si>
  <si>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</si>
  <si>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</si>
  <si>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</si>
  <si>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</si>
  <si>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</si>
  <si>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</si>
  <si>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</si>
  <si>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</si>
  <si>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</si>
  <si>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</si>
  <si>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</si>
  <si>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</si>
  <si>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</si>
  <si>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</si>
  <si>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</si>
  <si>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</si>
  <si>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</si>
  <si>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</si>
  <si>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</si>
  <si>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</si>
  <si>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</si>
  <si>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</si>
  <si>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</si>
  <si>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</si>
  <si>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</si>
  <si>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</si>
  <si>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</si>
  <si>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</si>
  <si>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</si>
  <si>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</si>
  <si>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</si>
  <si>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</si>
  <si>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</si>
  <si>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</si>
  <si>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</si>
  <si>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</si>
  <si>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</si>
  <si>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</si>
  <si>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</si>
  <si>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</si>
  <si>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</si>
  <si>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</si>
  <si>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</si>
  <si>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</si>
  <si>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</si>
  <si>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</si>
  <si>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</si>
  <si>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</si>
  <si>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</si>
  <si>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</si>
  <si>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</si>
  <si>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</si>
  <si>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</si>
  <si>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</si>
  <si>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</si>
  <si>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</si>
  <si>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</si>
  <si>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</si>
  <si>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</si>
  <si>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</si>
  <si>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</si>
  <si>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</si>
  <si>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</si>
  <si>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</si>
  <si>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</si>
  <si>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</si>
  <si>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</si>
  <si>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</si>
  <si>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</si>
  <si>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</si>
  <si>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</si>
  <si>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</si>
  <si>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</si>
  <si>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</si>
  <si>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</si>
  <si>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</si>
  <si>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</si>
  <si>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</si>
  <si>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</si>
  <si>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</si>
  <si>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</si>
  <si>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</si>
  <si>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</si>
  <si>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</si>
  <si>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</si>
  <si>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</si>
  <si>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</si>
  <si>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</si>
  <si>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</si>
  <si>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</si>
  <si>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</si>
  <si>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</si>
  <si>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</si>
  <si>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</si>
  <si>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</si>
  <si>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</si>
  <si>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</si>
  <si>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</si>
  <si>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</si>
  <si>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</si>
  <si>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</si>
  <si>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</si>
  <si>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</si>
  <si>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</si>
  <si>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</si>
  <si>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</si>
  <si>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</si>
  <si>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</si>
  <si>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</si>
  <si>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</si>
  <si>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</si>
  <si>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</si>
  <si>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</si>
  <si>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</si>
  <si>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</si>
  <si>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</si>
  <si>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</si>
  <si>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</si>
  <si>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</si>
  <si>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</si>
  <si>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</si>
  <si>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</si>
  <si>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</si>
  <si>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</si>
  <si>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</si>
  <si>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</si>
  <si>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</si>
  <si>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</si>
  <si>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</si>
  <si>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</si>
  <si>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</si>
  <si>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</si>
  <si>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</si>
  <si>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</si>
  <si>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</si>
  <si>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</si>
  <si>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</si>
  <si>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</si>
  <si>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</si>
  <si>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</si>
  <si>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</si>
  <si>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</si>
  <si>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</si>
  <si>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</si>
  <si>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</si>
  <si>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</si>
  <si>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</si>
  <si>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</si>
  <si>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</si>
  <si>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</si>
  <si>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</si>
  <si>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</si>
  <si>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</si>
  <si>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</si>
  <si>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</si>
  <si>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</si>
  <si>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</si>
  <si>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</si>
  <si>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</si>
  <si>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</si>
  <si>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</si>
  <si>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</si>
  <si>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</si>
  <si>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</si>
  <si>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</si>
  <si>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</si>
  <si>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</si>
  <si>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</si>
  <si>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</si>
  <si>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</si>
  <si>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</si>
  <si>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</si>
  <si>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</si>
  <si>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</si>
  <si>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</si>
  <si>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</si>
  <si>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</si>
  <si>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</si>
  <si>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</si>
  <si>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</si>
  <si>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</si>
  <si>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</si>
  <si>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</si>
  <si>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</si>
  <si>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</si>
  <si>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</si>
  <si>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</si>
  <si>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</si>
  <si>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</si>
  <si>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</si>
  <si>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</si>
  <si>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</si>
  <si>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</si>
  <si>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</si>
  <si>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</si>
  <si>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</si>
  <si>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</si>
  <si>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</si>
  <si>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</si>
  <si>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</si>
  <si>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</si>
  <si>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</si>
  <si>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</si>
  <si>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</si>
  <si>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</si>
  <si>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</si>
  <si>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</si>
  <si>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</si>
  <si>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</si>
  <si>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</si>
  <si>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</si>
  <si>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</si>
  <si>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</si>
  <si>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</si>
  <si>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</si>
  <si>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</si>
  <si>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</si>
  <si>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</si>
  <si>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</si>
  <si>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</si>
  <si>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</si>
  <si>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</si>
  <si>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</si>
  <si>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</si>
  <si>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</si>
  <si>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</si>
  <si>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</si>
  <si>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</si>
  <si>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</si>
  <si>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</si>
  <si>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</si>
  <si>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</si>
  <si>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</si>
  <si>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</si>
  <si>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</si>
  <si>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</si>
  <si>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</si>
  <si>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</si>
  <si>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</si>
  <si>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</si>
  <si>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</si>
  <si>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</si>
  <si>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</si>
  <si>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</si>
  <si>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</si>
  <si>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</si>
  <si>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</si>
  <si>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</si>
  <si>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</si>
  <si>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</si>
  <si>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</si>
  <si>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</si>
  <si>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</si>
  <si>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</si>
  <si>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</si>
  <si>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</si>
  <si>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</si>
  <si>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</si>
  <si>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</si>
  <si>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</si>
  <si>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</si>
  <si>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</si>
  <si>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</si>
  <si>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</si>
  <si>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</si>
  <si>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</si>
  <si>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</si>
  <si>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</si>
  <si>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</si>
  <si>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</si>
  <si>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</si>
  <si>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</si>
  <si>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</si>
  <si>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</si>
  <si>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</si>
  <si>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</si>
  <si>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</si>
  <si>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</si>
  <si>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</si>
  <si>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</si>
  <si>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</si>
  <si>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</si>
  <si>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</si>
  <si>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</si>
  <si>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</si>
  <si>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</si>
  <si>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</si>
  <si>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</si>
  <si>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</si>
  <si>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</si>
  <si>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</si>
  <si>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</si>
  <si>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</si>
  <si>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</si>
  <si>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</si>
  <si>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</si>
  <si>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</si>
  <si>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</si>
  <si>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</si>
  <si>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</si>
  <si>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</si>
  <si>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</si>
  <si>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</si>
  <si>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</si>
  <si>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</si>
  <si>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</si>
  <si>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</si>
  <si>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</si>
  <si>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</si>
  <si>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</si>
  <si>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</si>
  <si>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</si>
  <si>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</si>
  <si>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</si>
  <si>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</si>
  <si>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</si>
  <si>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</si>
  <si>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</si>
  <si>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</si>
  <si>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</si>
  <si>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</si>
  <si>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</si>
  <si>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</si>
  <si>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</si>
  <si>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</si>
  <si>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</si>
  <si>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</si>
  <si>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</si>
  <si>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</si>
  <si>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</si>
  <si>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</si>
  <si>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</si>
  <si>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</si>
  <si>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</si>
  <si>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</si>
  <si>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</si>
  <si>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</si>
  <si>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</si>
  <si>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</si>
  <si>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</si>
  <si>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</si>
  <si>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</si>
  <si>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</si>
  <si>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</si>
  <si>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</si>
  <si>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</si>
  <si>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</si>
  <si>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</si>
  <si>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</si>
  <si>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</si>
  <si>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</si>
  <si>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</si>
  <si>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</si>
  <si>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</si>
  <si>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</si>
  <si>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</si>
  <si>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</si>
  <si>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</si>
  <si>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</si>
  <si>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</si>
  <si>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</si>
  <si>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</si>
  <si>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</si>
  <si>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</si>
  <si>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</si>
  <si>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</si>
  <si>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</si>
  <si>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</si>
  <si>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</si>
  <si>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</si>
  <si>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</si>
  <si>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</si>
  <si>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</si>
  <si>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</si>
  <si>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</si>
  <si>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</si>
  <si>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</si>
  <si>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</si>
  <si>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</si>
  <si>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</si>
  <si>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</si>
  <si>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</si>
  <si>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</si>
  <si>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</si>
  <si>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</si>
  <si>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</si>
  <si>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</si>
  <si>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</si>
  <si>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</si>
  <si>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</si>
  <si>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</si>
  <si>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</si>
  <si>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</si>
  <si>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</si>
  <si>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</si>
  <si>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</si>
  <si>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</si>
  <si>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</si>
  <si>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</si>
  <si>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</si>
  <si>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</si>
  <si>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</si>
  <si>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</si>
  <si>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</si>
  <si>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</si>
  <si>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</si>
  <si>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</si>
  <si>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</si>
  <si>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</si>
  <si>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</si>
  <si>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</si>
  <si>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</si>
  <si>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</si>
  <si>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</si>
  <si>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</si>
  <si>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</si>
  <si>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</si>
  <si>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</si>
  <si>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</si>
  <si>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</si>
  <si>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</si>
  <si>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</si>
  <si>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</si>
  <si>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</si>
  <si>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</si>
  <si>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</si>
  <si>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</si>
  <si>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</si>
  <si>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</si>
  <si>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</si>
  <si>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</si>
  <si>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</si>
  <si>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</si>
  <si>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</si>
  <si>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</si>
  <si>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</si>
  <si>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</si>
  <si>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</si>
  <si>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</si>
  <si>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</si>
  <si>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</si>
  <si>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</si>
  <si>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</si>
  <si>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</si>
  <si>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</si>
  <si>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</si>
  <si>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</si>
  <si>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</si>
  <si>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</si>
  <si>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</si>
  <si>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</si>
  <si>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</si>
  <si>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</si>
  <si>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</si>
  <si>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</si>
  <si>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</si>
  <si>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</si>
  <si>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</si>
  <si>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</si>
  <si>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</si>
  <si>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</si>
  <si>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</si>
  <si>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</si>
  <si>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</si>
  <si>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</si>
  <si>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</si>
  <si>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</si>
  <si>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</si>
  <si>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</si>
  <si>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</si>
  <si>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</si>
  <si>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</si>
  <si>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</si>
  <si>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</si>
  <si>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</si>
  <si>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</si>
  <si>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</si>
  <si>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</si>
  <si>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</si>
  <si>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</si>
  <si>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</si>
  <si>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</si>
  <si>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</si>
  <si>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</si>
  <si>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</si>
  <si>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</si>
  <si>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</si>
  <si>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</si>
  <si>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</si>
  <si>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</si>
  <si>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</si>
  <si>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</si>
  <si>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</si>
  <si>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</si>
  <si>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</si>
  <si>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</si>
  <si>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</si>
  <si>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</si>
  <si>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</si>
  <si>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</si>
  <si>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</si>
  <si>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</si>
  <si>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</si>
  <si>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</si>
  <si>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</si>
  <si>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</si>
  <si>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</si>
  <si>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</si>
  <si>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</si>
  <si>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</si>
  <si>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</si>
  <si>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</si>
  <si>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</si>
  <si>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</si>
  <si>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</si>
  <si>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</si>
  <si>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</si>
  <si>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</si>
  <si>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</si>
  <si>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</si>
  <si>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</si>
  <si>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</si>
  <si>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</si>
  <si>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</si>
  <si>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</si>
  <si>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</si>
  <si>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</si>
  <si>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</si>
  <si>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</si>
  <si>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</si>
  <si>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</si>
  <si>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</si>
  <si>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</si>
  <si>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</si>
  <si>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</si>
  <si>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</si>
  <si>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</si>
  <si>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</si>
  <si>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</si>
  <si>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</si>
  <si>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</si>
  <si>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</si>
  <si>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</si>
  <si>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</si>
  <si>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</si>
  <si>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</si>
  <si>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</si>
  <si>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</si>
  <si>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</si>
  <si>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</si>
  <si>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</si>
  <si>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</si>
  <si>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</si>
  <si>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</si>
  <si>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</si>
  <si>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</si>
  <si>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</si>
  <si>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</si>
  <si>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</si>
  <si>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</si>
  <si>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</si>
  <si>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</si>
  <si>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</si>
  <si>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</si>
  <si>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</si>
  <si>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</si>
  <si>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</si>
  <si>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</si>
  <si>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</si>
  <si>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</si>
  <si>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</si>
  <si>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</si>
  <si>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</si>
  <si>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</si>
  <si>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</si>
  <si>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</si>
  <si>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</si>
  <si>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</si>
  <si>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</si>
  <si>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</si>
  <si>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</si>
  <si>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</si>
  <si>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</si>
  <si>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</si>
  <si>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</si>
  <si>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</si>
  <si>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</si>
  <si>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</si>
  <si>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</si>
  <si>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</si>
  <si>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</si>
  <si>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</si>
  <si>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</si>
  <si>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</si>
  <si>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</si>
  <si>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</si>
  <si>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</si>
  <si>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</si>
  <si>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</si>
  <si>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</si>
  <si>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</si>
  <si>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</si>
  <si>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</si>
  <si>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</si>
  <si>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</si>
  <si>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</si>
  <si>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</si>
  <si>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</si>
  <si>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</si>
  <si>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</si>
  <si>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</si>
  <si>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</si>
  <si>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</si>
  <si>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</si>
  <si>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</si>
  <si>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</si>
  <si>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</si>
  <si>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</si>
  <si>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</si>
  <si>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</si>
  <si>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</si>
  <si>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</si>
  <si>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</si>
  <si>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</si>
  <si>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</si>
  <si>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</si>
  <si>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</si>
  <si>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</si>
  <si>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</si>
  <si>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</si>
  <si>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</si>
  <si>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</si>
  <si>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</si>
  <si>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</si>
  <si>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</si>
  <si>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</si>
  <si>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</si>
  <si>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</si>
  <si>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</si>
  <si>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</si>
  <si>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</si>
  <si>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</si>
  <si>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</si>
  <si>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</si>
  <si>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</si>
  <si>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</si>
  <si>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</si>
  <si>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</si>
  <si>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</si>
  <si>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</si>
  <si>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</si>
  <si>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</si>
  <si>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</si>
  <si>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</si>
  <si>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</si>
  <si>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</si>
  <si>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</si>
  <si>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</si>
  <si>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</si>
  <si>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</si>
  <si>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</si>
  <si>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</si>
  <si>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</si>
  <si>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</si>
  <si>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</si>
  <si>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</si>
  <si>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</si>
  <si>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</si>
  <si>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</si>
  <si>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</si>
  <si>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</si>
  <si>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</si>
  <si>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</si>
  <si>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</si>
  <si>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</si>
  <si>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</si>
  <si>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</si>
  <si>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</si>
  <si>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</si>
  <si>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</si>
  <si>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</si>
  <si>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</si>
  <si>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</si>
  <si>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</si>
  <si>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</si>
  <si>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</si>
  <si>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</si>
  <si>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</si>
  <si>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</si>
  <si>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</si>
  <si>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</si>
  <si>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</si>
  <si>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</si>
  <si>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</si>
  <si>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</si>
  <si>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</si>
  <si>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</si>
  <si>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</si>
  <si>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</si>
  <si>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</si>
  <si>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</si>
  <si>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</si>
  <si>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</si>
  <si>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</si>
  <si>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</si>
  <si>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</si>
  <si>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</si>
  <si>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</si>
  <si>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</si>
  <si>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</si>
  <si>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</si>
  <si>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</si>
  <si>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</si>
  <si>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</si>
  <si>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</si>
  <si>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</si>
  <si>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</si>
  <si>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</si>
  <si>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</si>
  <si>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</si>
  <si>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</si>
  <si>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</si>
  <si>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</si>
  <si>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</si>
  <si>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</si>
  <si>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</si>
  <si>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</si>
  <si>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</si>
  <si>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</si>
  <si>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</si>
  <si>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</si>
  <si>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</si>
  <si>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</si>
  <si>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</si>
  <si>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</si>
  <si>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</si>
  <si>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</si>
  <si>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</si>
  <si>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</si>
  <si>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</si>
  <si>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</si>
  <si>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</si>
  <si>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</si>
  <si>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</si>
  <si>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</si>
  <si>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</si>
  <si>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</si>
  <si>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</si>
  <si>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</si>
  <si>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</si>
  <si>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</si>
  <si>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</si>
  <si>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</si>
  <si>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</si>
  <si>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</si>
  <si>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</si>
  <si>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</si>
  <si>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</si>
  <si>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</si>
  <si>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</si>
  <si>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</si>
  <si>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</si>
  <si>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</si>
  <si>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</si>
  <si>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</si>
  <si>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</si>
  <si>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</si>
  <si>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</si>
  <si>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</si>
  <si>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</si>
  <si>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</si>
  <si>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</si>
  <si>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</si>
  <si>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</si>
  <si>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</si>
  <si>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</si>
  <si>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</si>
  <si>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</si>
  <si>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</si>
  <si>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</si>
  <si>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</si>
  <si>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</si>
  <si>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</si>
  <si>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</si>
  <si>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</si>
  <si>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</si>
  <si>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</si>
  <si>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</si>
  <si>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</si>
  <si>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</si>
  <si>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</si>
  <si>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</si>
  <si>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</si>
  <si>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</si>
  <si>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</si>
  <si>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</si>
  <si>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</si>
  <si>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</si>
  <si>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</si>
  <si>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</si>
  <si>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</si>
  <si>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</si>
  <si>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</si>
  <si>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</si>
  <si>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</si>
  <si>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</si>
  <si>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</si>
  <si>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</si>
  <si>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</si>
  <si>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</si>
  <si>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</si>
  <si>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</si>
  <si>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</si>
  <si>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</si>
  <si>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</si>
  <si>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</si>
  <si>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</si>
  <si>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</si>
  <si>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</si>
  <si>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</si>
  <si>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</si>
  <si>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</si>
  <si>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</si>
  <si>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</si>
  <si>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</si>
  <si>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</si>
  <si>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</si>
  <si>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</si>
  <si>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</si>
  <si>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</si>
  <si>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</si>
  <si>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</si>
  <si>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</si>
  <si>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</si>
  <si>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</si>
  <si>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</si>
  <si>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</si>
  <si>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</si>
  <si>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</si>
  <si>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</si>
  <si>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</si>
  <si>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</si>
  <si>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</si>
  <si>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</si>
  <si>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</si>
  <si>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</si>
  <si>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</si>
  <si>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</si>
  <si>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</si>
  <si>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</si>
  <si>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</si>
  <si>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</si>
  <si>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</si>
  <si>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</si>
  <si>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</si>
  <si>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</si>
  <si>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</si>
  <si>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</si>
  <si>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</si>
  <si>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</si>
  <si>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</si>
  <si>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</si>
  <si>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</si>
  <si>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</si>
  <si>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</si>
  <si>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</si>
  <si>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</si>
  <si>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</si>
  <si>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</si>
  <si>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</si>
  <si>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</si>
  <si>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</si>
  <si>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</si>
  <si>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</si>
  <si>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</si>
  <si>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</si>
  <si>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</si>
  <si>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</si>
  <si>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</si>
  <si>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</si>
  <si>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</si>
  <si>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</si>
  <si>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</si>
  <si>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</si>
  <si>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</si>
  <si>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</si>
  <si>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</si>
  <si>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</si>
  <si>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</si>
  <si>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</si>
  <si>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</si>
  <si>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</si>
  <si>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</si>
  <si>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</si>
  <si>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</si>
  <si>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</si>
  <si>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</si>
  <si>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</si>
  <si>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</si>
  <si>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</si>
  <si>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</si>
  <si>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</si>
  <si>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</si>
  <si>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</si>
  <si>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</si>
  <si>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</si>
  <si>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</si>
  <si>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</si>
  <si>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</si>
  <si>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</si>
  <si>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</si>
  <si>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</si>
  <si>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</si>
  <si>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</si>
  <si>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</si>
  <si>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</si>
  <si>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</si>
  <si>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</si>
  <si>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</si>
  <si>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</si>
  <si>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</si>
  <si>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</si>
  <si>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</si>
  <si>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</si>
  <si>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</si>
  <si>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</si>
  <si>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</si>
  <si>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</si>
  <si>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</si>
  <si>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</si>
  <si>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</si>
  <si>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</si>
  <si>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</si>
  <si>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</si>
  <si>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</si>
  <si>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</si>
  <si>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</si>
  <si>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</si>
  <si>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</si>
  <si>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</si>
  <si>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</si>
  <si>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</si>
  <si>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</si>
  <si>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</si>
  <si>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</si>
  <si>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</si>
  <si>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</si>
  <si>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</si>
  <si>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</si>
  <si>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</si>
  <si>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</si>
  <si>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</si>
  <si>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</si>
  <si>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</si>
  <si>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</si>
  <si>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</si>
  <si>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</si>
  <si>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</si>
  <si>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</si>
  <si>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</si>
  <si>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</si>
  <si>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</si>
  <si>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</si>
  <si>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</si>
  <si>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</si>
  <si>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</si>
  <si>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</si>
  <si>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</si>
  <si>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</si>
  <si>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</si>
  <si>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</si>
  <si>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</si>
  <si>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</si>
  <si>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</si>
  <si>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</si>
  <si>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</si>
  <si>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</si>
  <si>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</si>
  <si>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</si>
  <si>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</si>
  <si>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</si>
  <si>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</si>
  <si>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</si>
  <si>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</si>
  <si>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</si>
  <si>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</si>
  <si>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</si>
  <si>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</si>
  <si>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</si>
  <si>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</si>
  <si>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</si>
  <si>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</si>
  <si>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</si>
  <si>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</si>
  <si>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</si>
  <si>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</si>
  <si>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</si>
  <si>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</si>
  <si>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</si>
  <si>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</si>
  <si>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</si>
  <si>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</si>
  <si>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</si>
  <si>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</si>
  <si>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</si>
  <si>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</si>
  <si>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</si>
  <si>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</si>
  <si>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</si>
  <si>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</si>
  <si>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</si>
  <si>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</si>
  <si>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</si>
  <si>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</si>
  <si>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</si>
  <si>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</si>
  <si>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</si>
  <si>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</si>
  <si>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</si>
  <si>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</si>
  <si>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</si>
  <si>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</si>
  <si>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</si>
  <si>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</si>
  <si>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</si>
  <si>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</si>
  <si>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</si>
  <si>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</si>
  <si>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</si>
  <si>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</si>
  <si>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</si>
  <si>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</si>
  <si>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</si>
  <si>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</si>
  <si>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</si>
  <si>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</si>
  <si>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</si>
  <si>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</si>
  <si>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</si>
  <si>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</si>
  <si>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</si>
  <si>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</si>
  <si>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</si>
  <si>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</si>
  <si>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</si>
  <si>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</si>
  <si>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</si>
  <si>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</si>
  <si>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</si>
  <si>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</si>
  <si>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</si>
  <si>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</si>
  <si>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</si>
  <si>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</si>
  <si>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</si>
  <si>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</si>
  <si>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</si>
  <si>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</si>
  <si>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</si>
  <si>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</si>
  <si>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</si>
  <si>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</si>
  <si>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</si>
  <si>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</si>
  <si>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</si>
  <si>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</si>
  <si>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</si>
  <si>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</si>
  <si>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</si>
  <si>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</si>
  <si>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</si>
  <si>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</si>
  <si>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</si>
  <si>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</si>
  <si>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</si>
  <si>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</si>
  <si>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</si>
  <si>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</si>
  <si>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</si>
  <si>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</si>
  <si>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</si>
  <si>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</si>
  <si>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</si>
  <si>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</si>
  <si>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</si>
  <si>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</si>
  <si>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</si>
  <si>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</si>
  <si>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</si>
  <si>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</si>
  <si>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</si>
  <si>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</si>
  <si>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</si>
  <si>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</si>
  <si>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</si>
  <si>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</si>
  <si>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</si>
  <si>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</si>
  <si>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</si>
  <si>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</si>
  <si>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</si>
  <si>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</si>
  <si>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</si>
  <si>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</si>
  <si>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</si>
  <si>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</si>
  <si>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</si>
  <si>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</si>
  <si>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</si>
  <si>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</si>
  <si>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</si>
  <si>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</si>
  <si>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</si>
  <si>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</si>
  <si>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</si>
  <si>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</si>
  <si>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</si>
  <si>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</si>
  <si>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</si>
  <si>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</si>
  <si>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</si>
  <si>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</si>
  <si>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</si>
  <si>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</si>
  <si>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</si>
  <si>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</si>
  <si>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</si>
  <si>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</si>
  <si>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</si>
  <si>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</si>
  <si>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</si>
  <si>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</si>
  <si>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</si>
  <si>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</si>
  <si>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</si>
  <si>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</si>
  <si>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</si>
  <si>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</si>
  <si>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</si>
  <si>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</si>
  <si>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</si>
  <si>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</si>
  <si>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</si>
  <si>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</si>
  <si>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</si>
  <si>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</si>
  <si>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</si>
  <si>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</si>
  <si>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</si>
  <si>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</si>
  <si>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</si>
  <si>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</si>
  <si>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</si>
  <si>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</si>
  <si>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</si>
  <si>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</si>
  <si>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</si>
  <si>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</si>
  <si>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</si>
  <si>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</si>
  <si>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</si>
  <si>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</si>
  <si>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</si>
  <si>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</si>
  <si>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</si>
  <si>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</si>
  <si>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</si>
  <si>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</si>
  <si>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</si>
  <si>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</si>
  <si>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</si>
  <si>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</si>
  <si>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</si>
  <si>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</si>
  <si>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</si>
  <si>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</si>
  <si>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</si>
  <si>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</si>
  <si>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</si>
  <si>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</si>
  <si>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</si>
  <si>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</si>
  <si>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</si>
  <si>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</si>
  <si>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</si>
  <si>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</si>
  <si>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</si>
  <si>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</si>
  <si>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</si>
  <si>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</si>
  <si>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</si>
  <si>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</si>
  <si>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</si>
  <si>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</si>
  <si>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</si>
  <si>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</si>
  <si>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</si>
  <si>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</si>
  <si>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</si>
  <si>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</si>
  <si>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</si>
  <si>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</si>
  <si>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</si>
  <si>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</si>
  <si>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</si>
  <si>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</si>
  <si>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</si>
  <si>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</si>
  <si>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</si>
  <si>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</si>
  <si>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</si>
  <si>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</si>
  <si>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</si>
  <si>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</si>
  <si>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</si>
  <si>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</si>
  <si>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</si>
  <si>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</si>
  <si>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</si>
  <si>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</si>
  <si>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</si>
  <si>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</si>
  <si>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</si>
  <si>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</si>
  <si>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</si>
  <si>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</si>
  <si>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</si>
  <si>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</si>
  <si>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</si>
  <si>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</si>
  <si>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</si>
  <si>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</si>
  <si>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</si>
  <si>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</si>
  <si>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</si>
  <si>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</si>
  <si>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</si>
  <si>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</si>
  <si>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</si>
  <si>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</si>
  <si>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</si>
  <si>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</si>
  <si>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</si>
  <si>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</si>
  <si>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</si>
  <si>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</si>
  <si>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</si>
  <si>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</si>
  <si>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</si>
  <si>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</si>
  <si>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</si>
  <si>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</si>
  <si>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</si>
  <si>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</si>
  <si>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</si>
  <si>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</si>
  <si>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</si>
  <si>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</si>
  <si>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</si>
  <si>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</si>
  <si>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</si>
  <si>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</si>
  <si>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</si>
  <si>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</si>
  <si>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</si>
  <si>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</si>
  <si>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</si>
  <si>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</si>
  <si>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</si>
  <si>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</si>
  <si>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</si>
  <si>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</si>
  <si>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</si>
  <si>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</si>
  <si>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</si>
  <si>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</si>
  <si>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</si>
  <si>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</si>
  <si>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</si>
  <si>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</si>
  <si>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</si>
  <si>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</si>
  <si>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</si>
  <si>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</si>
  <si>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</si>
  <si>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</si>
  <si>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</si>
  <si>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</si>
  <si>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</si>
  <si>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</si>
  <si>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</si>
  <si>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</si>
  <si>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</si>
  <si>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</si>
  <si>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</si>
  <si>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</si>
  <si>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</si>
  <si>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</si>
  <si>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</si>
  <si>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</si>
  <si>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</si>
  <si>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</si>
  <si>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</si>
  <si>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</si>
  <si>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</si>
  <si>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</si>
  <si>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</si>
  <si>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</si>
  <si>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</si>
  <si>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</si>
  <si>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</si>
  <si>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</si>
  <si>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</si>
  <si>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</si>
  <si>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</si>
  <si>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</si>
  <si>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</si>
  <si>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</si>
  <si>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</si>
  <si>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</si>
  <si>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</si>
  <si>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</si>
  <si>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</si>
  <si>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</si>
  <si>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</si>
  <si>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</si>
  <si>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</si>
  <si>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</si>
  <si>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</si>
  <si>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</si>
  <si>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</si>
  <si>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</si>
  <si>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</si>
  <si>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</si>
  <si>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</si>
  <si>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</si>
  <si>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</si>
  <si>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</si>
  <si>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</si>
  <si>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</si>
  <si>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</si>
  <si>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</si>
  <si>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</si>
  <si>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</si>
  <si>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</si>
  <si>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</si>
  <si>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</si>
  <si>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</si>
  <si>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</si>
  <si>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</si>
  <si>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</si>
  <si>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</si>
  <si>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</si>
  <si>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</si>
  <si>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</si>
  <si>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</si>
  <si>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</si>
  <si>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</si>
  <si>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</si>
  <si>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</si>
  <si>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</si>
  <si>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</si>
  <si>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</si>
  <si>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</si>
  <si>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</si>
  <si>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</si>
  <si>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</si>
  <si>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</si>
  <si>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</si>
  <si>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</si>
  <si>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</si>
  <si>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</si>
  <si>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</si>
  <si>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</si>
  <si>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</si>
  <si>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</si>
  <si>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</si>
  <si>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</si>
  <si>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</si>
  <si>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</si>
  <si>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</si>
  <si>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</si>
  <si>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</si>
  <si>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</si>
  <si>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</si>
  <si>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</si>
  <si>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</si>
  <si>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</si>
  <si>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</si>
  <si>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</si>
  <si>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</si>
  <si>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</si>
  <si>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</si>
  <si>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</si>
  <si>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</si>
  <si>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</si>
  <si>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</si>
  <si>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</si>
  <si>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</si>
  <si>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</si>
  <si>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</si>
  <si>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</si>
  <si>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</si>
  <si>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</si>
  <si>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</si>
  <si>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</si>
  <si>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</si>
  <si>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</si>
  <si>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</si>
  <si>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</si>
  <si>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</si>
  <si>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</si>
  <si>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</si>
  <si>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</si>
  <si>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</si>
  <si>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</si>
  <si>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</si>
  <si>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</si>
  <si>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</si>
  <si>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</si>
  <si>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</si>
  <si>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</si>
  <si>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</si>
  <si>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</si>
  <si>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</si>
  <si>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</si>
  <si>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</si>
  <si>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</si>
  <si>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</si>
  <si>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</si>
  <si>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</si>
  <si>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</si>
  <si>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</si>
  <si>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</si>
  <si>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</si>
  <si>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</si>
  <si>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</si>
  <si>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</si>
  <si>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</si>
  <si>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</si>
  <si>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</si>
  <si>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</si>
  <si>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</si>
  <si>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</si>
  <si>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</si>
  <si>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</si>
  <si>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</si>
  <si>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</si>
  <si>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</si>
  <si>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</si>
  <si>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</si>
  <si>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</si>
  <si>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</si>
  <si>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</si>
  <si>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</si>
  <si>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</si>
  <si>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</si>
  <si>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</si>
  <si>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</si>
  <si>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</si>
  <si>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</si>
  <si>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</si>
  <si>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</si>
  <si>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</si>
  <si>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</si>
  <si>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</si>
  <si>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</si>
  <si>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</si>
  <si>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</si>
  <si>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</si>
  <si>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</si>
  <si>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</si>
  <si>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</si>
  <si>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</si>
  <si>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</si>
  <si>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</si>
  <si>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</si>
  <si>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</si>
  <si>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</si>
  <si>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</si>
  <si>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</si>
  <si>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</si>
  <si>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</si>
  <si>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</si>
  <si>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</si>
  <si>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</si>
  <si>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</si>
  <si>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</si>
  <si>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</si>
  <si>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</si>
  <si>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</si>
  <si>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</si>
  <si>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</si>
  <si>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</si>
  <si>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</si>
  <si>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</si>
  <si>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</si>
  <si>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</si>
  <si>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</si>
  <si>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</si>
  <si>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</si>
  <si>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</si>
  <si>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</si>
  <si>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</si>
  <si>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</si>
  <si>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</si>
  <si>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</si>
  <si>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</si>
  <si>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</si>
  <si>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</si>
  <si>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</si>
  <si>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</si>
  <si>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</si>
  <si>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</si>
  <si>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</si>
  <si>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</si>
  <si>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</si>
  <si>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</si>
  <si>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</si>
  <si>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</si>
  <si>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</si>
  <si>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</si>
  <si>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</si>
  <si>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</si>
  <si>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</si>
  <si>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</si>
  <si>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</si>
  <si>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</si>
  <si>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</si>
  <si>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</si>
  <si>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</si>
  <si>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</si>
  <si>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</si>
  <si>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</si>
  <si>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</si>
  <si>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</si>
  <si>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</si>
  <si>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</si>
  <si>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</si>
  <si>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</si>
  <si>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</si>
  <si>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</si>
  <si>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</si>
  <si>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</si>
  <si>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</si>
  <si>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</si>
  <si>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</si>
  <si>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</si>
  <si>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</si>
  <si>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</si>
  <si>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</si>
  <si>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</si>
  <si>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</si>
  <si>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</si>
  <si>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</si>
  <si>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</si>
  <si>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</si>
  <si>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</si>
  <si>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</si>
  <si>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</si>
  <si>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</si>
  <si>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</si>
  <si>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</si>
  <si>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</si>
  <si>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</si>
  <si>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</si>
  <si>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</si>
  <si>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</si>
  <si>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</si>
  <si>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</si>
  <si>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</si>
  <si>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</si>
  <si>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</si>
  <si>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</si>
  <si>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</si>
  <si>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</si>
  <si>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</si>
  <si>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</si>
  <si>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</si>
  <si>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</si>
  <si>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</si>
  <si>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</si>
  <si>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</si>
  <si>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</si>
  <si>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</si>
  <si>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</si>
  <si>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</si>
  <si>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</si>
  <si>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</si>
  <si>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</si>
  <si>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</si>
  <si>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</si>
  <si>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</si>
  <si>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</si>
  <si>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</si>
  <si>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</si>
  <si>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</si>
  <si>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</si>
  <si>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</si>
  <si>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</si>
  <si>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</si>
  <si>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</si>
  <si>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</si>
  <si>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</si>
  <si>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</si>
  <si>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</si>
  <si>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</si>
  <si>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</si>
  <si>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</si>
  <si>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</si>
  <si>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</si>
  <si>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</si>
  <si>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</si>
  <si>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</si>
  <si>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</si>
  <si>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</si>
  <si>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</si>
  <si>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</si>
  <si>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</si>
  <si>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</si>
  <si>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</si>
  <si>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</si>
  <si>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</si>
  <si>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</si>
  <si>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</si>
  <si>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</si>
  <si>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</si>
  <si>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</si>
  <si>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</si>
  <si>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</si>
  <si>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</si>
  <si>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</si>
  <si>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</si>
  <si>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</si>
  <si>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</si>
  <si>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</si>
  <si>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</si>
  <si>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</si>
  <si>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</si>
  <si>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</si>
  <si>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</si>
  <si>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</si>
  <si>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</si>
  <si>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</si>
  <si>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</si>
  <si>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</si>
  <si>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</si>
  <si>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</si>
  <si>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</si>
  <si>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</si>
  <si>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</si>
  <si>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</si>
  <si>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</si>
  <si>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</si>
  <si>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</si>
  <si>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</si>
  <si>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</si>
  <si>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</si>
  <si>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</si>
  <si>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</si>
  <si>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</si>
  <si>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</si>
  <si>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</si>
  <si>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</si>
  <si>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</si>
  <si>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</si>
  <si>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</si>
  <si>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</si>
  <si>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</si>
  <si>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</si>
  <si>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</si>
  <si>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</si>
  <si>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</si>
  <si>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</si>
  <si>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</si>
  <si>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</si>
  <si>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</si>
  <si>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</si>
  <si>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</si>
  <si>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</si>
  <si>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</si>
  <si>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</si>
  <si>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</si>
  <si>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</si>
  <si>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</si>
  <si>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</si>
  <si>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</si>
  <si>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</si>
  <si>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</si>
  <si>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</si>
  <si>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</si>
  <si>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</si>
  <si>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</si>
  <si>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</si>
  <si>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</si>
  <si>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</si>
  <si>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</si>
  <si>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</si>
  <si>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</si>
  <si>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</si>
  <si>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</si>
  <si>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</si>
  <si>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</si>
  <si>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</si>
  <si>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</si>
  <si>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</si>
  <si>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</si>
  <si>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</si>
  <si>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</si>
  <si>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</si>
  <si>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</si>
  <si>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</si>
  <si>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</si>
  <si>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</si>
  <si>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</si>
  <si>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</si>
  <si>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</si>
  <si>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</si>
  <si>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</si>
  <si>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</si>
  <si>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</si>
  <si>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</si>
  <si>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</si>
  <si>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</si>
  <si>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</si>
  <si>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</si>
  <si>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</si>
  <si>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</si>
  <si>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</si>
  <si>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</si>
  <si>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</si>
  <si>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</si>
  <si>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</si>
  <si>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</si>
  <si>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</si>
  <si>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</si>
  <si>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</si>
  <si>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</si>
  <si>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</si>
  <si>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</si>
  <si>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</si>
  <si>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</si>
  <si>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</si>
  <si>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</si>
  <si>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</si>
  <si>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</si>
  <si>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</si>
  <si>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</si>
  <si>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</si>
  <si>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</si>
  <si>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</si>
  <si>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</si>
  <si>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</si>
  <si>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</si>
  <si>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</si>
  <si>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</si>
  <si>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</si>
  <si>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</si>
  <si>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</si>
  <si>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</si>
  <si>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</si>
  <si>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</si>
  <si>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</si>
  <si>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</si>
  <si>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</si>
  <si>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</si>
  <si>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</si>
  <si>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</si>
  <si>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</si>
  <si>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</si>
  <si>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</si>
  <si>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</si>
  <si>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</si>
  <si>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</si>
  <si>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</si>
  <si>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</si>
  <si>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</si>
  <si>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</si>
  <si>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</si>
  <si>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</si>
  <si>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</si>
  <si>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</si>
  <si>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</si>
  <si>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</si>
  <si>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</si>
  <si>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</si>
  <si>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</si>
  <si>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</si>
  <si>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</si>
  <si>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</si>
  <si>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</si>
  <si>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</si>
  <si>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</si>
  <si>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</si>
  <si>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</si>
  <si>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</si>
  <si>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</si>
  <si>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</si>
  <si>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</si>
  <si>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</si>
  <si>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</si>
  <si>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</si>
  <si>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</si>
  <si>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</si>
  <si>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</si>
  <si>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</si>
  <si>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</si>
  <si>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</si>
  <si>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</si>
  <si>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</si>
  <si>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</si>
  <si>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</si>
  <si>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</si>
  <si>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</si>
  <si>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</si>
  <si>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</si>
  <si>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</si>
  <si>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</si>
  <si>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</si>
  <si>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</si>
  <si>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</si>
  <si>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</si>
  <si>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</si>
  <si>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</si>
  <si>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</si>
  <si>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</si>
  <si>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</si>
  <si>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</si>
  <si>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</si>
  <si>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</si>
  <si>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</si>
  <si>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</si>
  <si>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</si>
  <si>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</si>
  <si>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</si>
  <si>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</si>
  <si>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</si>
  <si>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</si>
  <si>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</si>
  <si>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</si>
  <si>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</si>
  <si>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</si>
  <si>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</si>
  <si>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</si>
  <si>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</si>
  <si>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</si>
  <si>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</si>
  <si>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</si>
  <si>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</si>
  <si>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</si>
  <si>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</si>
  <si>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</si>
  <si>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</si>
  <si>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</si>
  <si>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</si>
  <si>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</si>
  <si>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</si>
  <si>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</si>
  <si>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</si>
  <si>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</si>
  <si>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</si>
  <si>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</si>
  <si>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</si>
  <si>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</si>
  <si>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</si>
  <si>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</si>
  <si>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</si>
  <si>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</si>
  <si>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</si>
  <si>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</si>
  <si>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</si>
  <si>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</si>
  <si>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</si>
  <si>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</si>
  <si>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</si>
  <si>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</si>
  <si>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</si>
  <si>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</si>
  <si>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</si>
  <si>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</si>
  <si>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</si>
  <si>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</si>
  <si>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</si>
  <si>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</si>
  <si>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</si>
  <si>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</si>
  <si>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</si>
  <si>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</si>
  <si>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</si>
  <si>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</si>
  <si>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</si>
  <si>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</si>
  <si>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</si>
  <si>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</si>
  <si>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</si>
  <si>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</si>
  <si>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</si>
  <si>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</si>
  <si>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</si>
  <si>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</si>
  <si>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</si>
  <si>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</si>
  <si>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</si>
  <si>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</si>
  <si>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</si>
  <si>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</si>
  <si>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</si>
  <si>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</si>
  <si>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</si>
  <si>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</si>
  <si>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</si>
  <si>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</si>
  <si>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</si>
  <si>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</si>
  <si>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</si>
  <si>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</si>
  <si>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</si>
  <si>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</si>
  <si>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</si>
  <si>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</si>
  <si>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</si>
  <si>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</si>
  <si>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</si>
  <si>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</si>
  <si>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</si>
  <si>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</si>
  <si>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</si>
  <si>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</si>
  <si>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</si>
  <si>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</si>
  <si>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</si>
  <si>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</si>
  <si>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</si>
  <si>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</si>
  <si>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</si>
  <si>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</si>
  <si>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</si>
  <si>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</si>
  <si>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</si>
  <si>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</si>
  <si>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</si>
  <si>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</si>
  <si>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</si>
  <si>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</si>
  <si>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</si>
  <si>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</si>
  <si>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</si>
  <si>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</si>
  <si>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</si>
  <si>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</si>
  <si>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</si>
  <si>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</si>
  <si>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</si>
  <si>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</si>
  <si>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</si>
  <si>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</si>
  <si>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</si>
  <si>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</si>
  <si>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</si>
  <si>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</si>
  <si>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</si>
  <si>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</si>
  <si>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</si>
  <si>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</si>
  <si>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</si>
  <si>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</si>
  <si>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</si>
  <si>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</si>
  <si>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</si>
  <si>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</si>
  <si>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</si>
  <si>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</si>
  <si>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</si>
  <si>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</si>
  <si>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</si>
  <si>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</si>
  <si>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</si>
  <si>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</si>
  <si>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</si>
  <si>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</si>
  <si>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</si>
  <si>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</si>
  <si>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</si>
  <si>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</si>
  <si>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</si>
  <si>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</si>
  <si>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</si>
  <si>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</si>
  <si>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</si>
  <si>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</si>
  <si>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</si>
  <si>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</si>
  <si>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</si>
  <si>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</si>
  <si>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</si>
  <si>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</si>
  <si>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</si>
  <si>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</si>
  <si>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</si>
  <si>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</si>
  <si>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</si>
  <si>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</si>
  <si>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</si>
  <si>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</si>
  <si>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</si>
  <si>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</si>
  <si>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</si>
  <si>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</si>
  <si>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</si>
  <si>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</si>
  <si>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</si>
  <si>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</si>
  <si>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</si>
  <si>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</si>
  <si>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</si>
  <si>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</si>
  <si>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</si>
  <si>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</si>
  <si>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</si>
  <si>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</si>
  <si>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</si>
  <si>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</si>
  <si>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</si>
  <si>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</si>
  <si>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</si>
  <si>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</si>
  <si>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</si>
  <si>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</si>
  <si>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</si>
  <si>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</si>
  <si>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</si>
  <si>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</si>
  <si>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</si>
  <si>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</si>
  <si>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</si>
  <si>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</si>
  <si>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</si>
  <si>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</si>
  <si>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</si>
  <si>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</si>
  <si>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</si>
  <si>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</si>
  <si>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</si>
  <si>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</si>
  <si>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</si>
  <si>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</si>
  <si>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</si>
  <si>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</si>
  <si>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</si>
  <si>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</si>
  <si>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</si>
  <si>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</si>
  <si>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</si>
  <si>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</si>
  <si>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</si>
  <si>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</si>
  <si>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</si>
  <si>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</si>
  <si>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</si>
  <si>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</si>
  <si>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</si>
  <si>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</si>
  <si>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</si>
  <si>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</si>
  <si>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</si>
  <si>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</si>
  <si>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</si>
  <si>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</si>
  <si>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</si>
  <si>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</si>
  <si>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</si>
  <si>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</si>
  <si>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</si>
  <si>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</si>
  <si>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</si>
  <si>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</si>
  <si>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</si>
  <si>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</si>
  <si>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</si>
  <si>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</si>
  <si>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</si>
  <si>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</si>
  <si>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</si>
  <si>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</si>
  <si>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</si>
  <si>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</si>
  <si>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</si>
  <si>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</si>
  <si>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</si>
  <si>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</si>
  <si>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</si>
  <si>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</si>
  <si>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</si>
  <si>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</si>
  <si>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</si>
  <si>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</si>
  <si>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</si>
  <si>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</si>
  <si>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</si>
  <si>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</si>
  <si>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</si>
  <si>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</si>
  <si>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</si>
  <si>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</si>
  <si>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</si>
  <si>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</si>
  <si>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</si>
  <si>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</si>
  <si>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</si>
  <si>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</si>
  <si>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</si>
  <si>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</si>
  <si>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</si>
  <si>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</si>
  <si>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</si>
  <si>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</si>
  <si>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</si>
  <si>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</si>
  <si>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</si>
  <si>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</si>
  <si>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</si>
  <si>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</si>
  <si>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</si>
  <si>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</si>
  <si>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</si>
  <si>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</si>
  <si>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</si>
  <si>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</si>
  <si>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</si>
  <si>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</si>
  <si>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</si>
  <si>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</si>
  <si>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</si>
  <si>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</si>
  <si>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</si>
  <si>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</si>
  <si>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</si>
  <si>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</si>
  <si>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</si>
  <si>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</si>
  <si>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</si>
  <si>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</si>
  <si>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</si>
  <si>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</si>
  <si>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</si>
  <si>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</si>
  <si>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</si>
  <si>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</si>
  <si>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</si>
  <si>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</si>
  <si>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</si>
  <si>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</si>
  <si>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</si>
  <si>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</si>
  <si>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</si>
  <si>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</si>
  <si>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</si>
  <si>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</si>
  <si>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</si>
  <si>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</si>
  <si>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</si>
  <si>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</si>
  <si>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</si>
  <si>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</si>
  <si>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</si>
  <si>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</si>
  <si>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</si>
  <si>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</si>
  <si>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</si>
  <si>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</si>
  <si>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</si>
  <si>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</si>
  <si>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</si>
  <si>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</si>
  <si>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</si>
  <si>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</si>
  <si>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</si>
  <si>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</si>
  <si>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</si>
  <si>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</si>
  <si>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</si>
  <si>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</si>
  <si>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</si>
  <si>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</si>
  <si>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</si>
  <si>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</si>
  <si>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</si>
  <si>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</si>
  <si>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</si>
  <si>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</si>
  <si>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</si>
  <si>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</si>
  <si>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</si>
  <si>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</si>
  <si>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</si>
  <si>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</si>
  <si>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</si>
  <si>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</si>
  <si>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</si>
  <si>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</si>
  <si>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</si>
  <si>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</si>
  <si>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</si>
  <si>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</si>
  <si>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</si>
  <si>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</si>
  <si>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</si>
  <si>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</si>
  <si>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</si>
  <si>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</si>
  <si>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</si>
  <si>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</si>
  <si>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</si>
  <si>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</si>
  <si>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</si>
  <si>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</si>
  <si>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</si>
  <si>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</si>
  <si>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</si>
  <si>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</si>
  <si>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</si>
  <si>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</si>
  <si>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</si>
  <si>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</si>
  <si>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</si>
  <si>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</si>
  <si>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</si>
  <si>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</si>
  <si>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</si>
  <si>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</si>
  <si>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</si>
  <si>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</si>
  <si>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</si>
  <si>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</si>
  <si>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</si>
  <si>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</si>
  <si>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</si>
  <si>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</si>
  <si>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</si>
  <si>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</si>
  <si>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</si>
  <si>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</si>
  <si>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</si>
  <si>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</si>
  <si>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</si>
  <si>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</si>
  <si>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</si>
  <si>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</si>
  <si>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</si>
  <si>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</si>
  <si>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</si>
  <si>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</si>
  <si>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</si>
  <si>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</si>
  <si>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</si>
  <si>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</si>
  <si>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</si>
  <si>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</si>
  <si>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</si>
  <si>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</si>
  <si>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</si>
  <si>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</si>
  <si>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</si>
  <si>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</si>
  <si>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</si>
  <si>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</si>
  <si>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</si>
  <si>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</si>
  <si>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</si>
  <si>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</si>
  <si>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</si>
  <si>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</si>
  <si>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</si>
  <si>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</si>
  <si>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</si>
  <si>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</si>
  <si>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</si>
  <si>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</si>
  <si>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</si>
  <si>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</si>
  <si>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</si>
  <si>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</si>
  <si>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</si>
  <si>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</si>
  <si>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</si>
  <si>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</si>
  <si>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</si>
  <si>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</si>
  <si>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</si>
  <si>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</si>
  <si>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</si>
  <si>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</si>
  <si>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</si>
  <si>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</si>
  <si>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</si>
  <si>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</si>
  <si>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</si>
  <si>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</si>
  <si>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</si>
  <si>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</si>
  <si>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</si>
  <si>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</si>
  <si>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</si>
  <si>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</si>
  <si>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</si>
  <si>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</si>
  <si>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</si>
  <si>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</si>
  <si>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</si>
  <si>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</si>
  <si>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</si>
  <si>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</si>
  <si>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</si>
  <si>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</si>
  <si>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</si>
  <si>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</si>
  <si>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</si>
  <si>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</si>
  <si>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</si>
  <si>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</si>
  <si>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</si>
  <si>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</si>
  <si>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</si>
  <si>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</si>
  <si>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</si>
  <si>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</si>
  <si>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</si>
  <si>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</si>
  <si>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</si>
  <si>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</si>
  <si>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</si>
  <si>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</si>
  <si>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</si>
  <si>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</si>
  <si>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</si>
  <si>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</si>
  <si>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</si>
  <si>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</si>
  <si>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</si>
  <si>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</si>
  <si>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</si>
  <si>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</si>
  <si>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</si>
  <si>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</si>
  <si>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</si>
  <si>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</si>
  <si>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</si>
  <si>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</si>
  <si>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</si>
  <si>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</si>
  <si>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</si>
  <si>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</si>
  <si>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</si>
  <si>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</si>
  <si>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</si>
  <si>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</si>
  <si>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</si>
  <si>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</si>
  <si>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</si>
  <si>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</si>
  <si>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</si>
  <si>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</si>
  <si>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</si>
  <si>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</si>
  <si>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</si>
  <si>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</si>
  <si>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</si>
  <si>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</si>
  <si>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</si>
  <si>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</si>
  <si>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</si>
  <si>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</si>
  <si>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</si>
  <si>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</si>
  <si>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</si>
  <si>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</si>
  <si>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</si>
  <si>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</si>
  <si>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</si>
  <si>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</si>
  <si>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</si>
  <si>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</si>
  <si>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</si>
  <si>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</si>
  <si>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</si>
  <si>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</si>
  <si>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</si>
  <si>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</si>
  <si>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</si>
  <si>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</si>
  <si>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</si>
  <si>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</si>
  <si>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</si>
  <si>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</si>
  <si>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</si>
  <si>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</si>
  <si>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</si>
  <si>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</si>
  <si>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</si>
  <si>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</si>
  <si>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</si>
  <si>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</si>
  <si>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</si>
  <si>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</si>
  <si>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</si>
  <si>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</si>
  <si>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</si>
  <si>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</si>
  <si>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</si>
  <si>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</si>
  <si>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</si>
  <si>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</si>
  <si>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</si>
  <si>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</si>
  <si>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</si>
  <si>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</si>
  <si>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</si>
  <si>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</si>
  <si>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</si>
  <si>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</si>
  <si>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</si>
  <si>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</si>
  <si>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</si>
  <si>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</si>
  <si>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</si>
  <si>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</si>
  <si>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</si>
  <si>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</si>
  <si>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</si>
  <si>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</si>
  <si>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</si>
  <si>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</si>
  <si>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</si>
  <si>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</si>
  <si>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</si>
  <si>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</si>
  <si>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</si>
  <si>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</si>
  <si>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</si>
  <si>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</si>
  <si>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</si>
  <si>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</si>
  <si>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</si>
  <si>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</si>
  <si>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</si>
  <si>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</si>
  <si>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</si>
  <si>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</si>
  <si>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</si>
  <si>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</si>
  <si>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</si>
  <si>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</si>
  <si>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</si>
  <si>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</si>
  <si>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</si>
  <si>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</si>
  <si>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</si>
  <si>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</si>
  <si>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</si>
  <si>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</si>
  <si>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</si>
  <si>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</si>
  <si>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</si>
  <si>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</si>
  <si>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</si>
  <si>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</si>
  <si>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</si>
  <si>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</si>
  <si>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</si>
  <si>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</si>
  <si>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</si>
  <si>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</si>
  <si>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</si>
  <si>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</si>
  <si>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</si>
  <si>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</si>
  <si>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</si>
  <si>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</si>
  <si>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</si>
  <si>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</si>
  <si>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</si>
  <si>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</si>
  <si>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</si>
  <si>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</si>
  <si>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</si>
  <si>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</si>
  <si>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</si>
  <si>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</si>
  <si>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</si>
  <si>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</si>
  <si>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</si>
  <si>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</si>
  <si>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</si>
  <si>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</si>
  <si>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</si>
  <si>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</si>
  <si>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</si>
  <si>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</si>
  <si>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</si>
  <si>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</si>
  <si>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</si>
  <si>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</si>
  <si>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</si>
  <si>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</si>
  <si>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</si>
  <si>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</si>
  <si>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</si>
  <si>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</si>
  <si>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</si>
  <si>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</si>
  <si>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</si>
  <si>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</si>
  <si>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</si>
  <si>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</si>
  <si>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</si>
  <si>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</si>
  <si>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</si>
  <si>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</si>
  <si>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</si>
  <si>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</si>
  <si>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</si>
  <si>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</si>
  <si>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</si>
  <si>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</si>
  <si>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</si>
  <si>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</si>
  <si>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</si>
  <si>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</si>
  <si>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</si>
  <si>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</si>
  <si>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</si>
  <si>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</si>
  <si>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</si>
  <si>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</si>
  <si>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</si>
  <si>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</si>
  <si>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</si>
  <si>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</si>
  <si>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</si>
  <si>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</si>
  <si>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</si>
  <si>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</si>
  <si>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</si>
  <si>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</si>
  <si>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</si>
  <si>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</si>
  <si>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</si>
  <si>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</si>
  <si>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</si>
  <si>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</si>
  <si>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</si>
  <si>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</si>
  <si>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</si>
  <si>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</si>
  <si>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</si>
  <si>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</si>
  <si>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</si>
  <si>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</si>
  <si>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</si>
  <si>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</si>
  <si>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</si>
  <si>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</si>
  <si>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</si>
  <si>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</si>
  <si>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</si>
  <si>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</si>
  <si>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</si>
  <si>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</si>
  <si>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</si>
  <si>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</si>
  <si>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</si>
  <si>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</si>
  <si>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</si>
  <si>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</si>
  <si>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</si>
  <si>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</si>
  <si>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</si>
  <si>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</si>
  <si>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</si>
  <si>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</si>
  <si>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</si>
  <si>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</si>
  <si>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</si>
  <si>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</si>
  <si>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</si>
  <si>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</si>
  <si>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</si>
  <si>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</si>
  <si>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</si>
  <si>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</si>
  <si>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</si>
  <si>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</si>
  <si>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</si>
  <si>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</si>
  <si>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</si>
  <si>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</si>
  <si>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</si>
  <si>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</si>
  <si>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</si>
  <si>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</si>
  <si>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</si>
  <si>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</si>
  <si>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</si>
  <si>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</si>
  <si>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</si>
  <si>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</si>
  <si>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</si>
  <si>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</si>
  <si>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</si>
  <si>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</si>
  <si>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</si>
  <si>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</si>
  <si>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</si>
  <si>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</si>
  <si>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</si>
  <si>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</si>
  <si>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</si>
  <si>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</si>
  <si>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</si>
  <si>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</si>
  <si>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</si>
  <si>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</si>
  <si>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</si>
  <si>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</si>
  <si>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</si>
  <si>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</si>
  <si>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</si>
  <si>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</si>
  <si>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</si>
  <si>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</si>
  <si>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</si>
  <si>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</si>
  <si>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</si>
  <si>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</si>
  <si>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</si>
  <si>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</si>
  <si>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</si>
  <si>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</si>
  <si>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</si>
  <si>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</si>
  <si>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</si>
  <si>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</si>
  <si>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</si>
  <si>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</si>
  <si>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</si>
  <si>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</si>
  <si>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</si>
  <si>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</si>
  <si>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</si>
  <si>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</si>
  <si>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</si>
  <si>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</si>
  <si>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</si>
  <si>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</si>
  <si>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</si>
  <si>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</si>
  <si>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</si>
  <si>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</si>
  <si>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</si>
  <si>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</si>
  <si>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</si>
  <si>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</si>
  <si>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</si>
  <si>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</si>
  <si>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</si>
  <si>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</si>
  <si>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</si>
  <si>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</si>
  <si>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</si>
  <si>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</si>
  <si>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</si>
  <si>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</si>
  <si>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</si>
  <si>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</si>
  <si>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</si>
  <si>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</si>
  <si>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</si>
  <si>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</si>
  <si>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</si>
  <si>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</si>
  <si>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</si>
  <si>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</si>
  <si>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</si>
  <si>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</si>
  <si>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</si>
  <si>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</si>
  <si>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</si>
  <si>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</si>
  <si>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</si>
  <si>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</si>
  <si>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</si>
  <si>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</si>
  <si>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</si>
  <si>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</si>
  <si>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</si>
  <si>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</si>
  <si>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</si>
  <si>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</si>
  <si>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</si>
  <si>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</si>
  <si>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</si>
  <si>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</si>
  <si>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</si>
  <si>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</si>
  <si>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</si>
  <si>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</si>
  <si>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</si>
  <si>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</si>
  <si>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</si>
  <si>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</si>
  <si>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</si>
  <si>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</si>
  <si>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</si>
  <si>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</si>
  <si>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</si>
  <si>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</si>
  <si>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</si>
  <si>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</si>
  <si>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</si>
  <si>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</si>
  <si>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</si>
  <si>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</si>
  <si>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</si>
  <si>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</si>
  <si>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</si>
  <si>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</si>
  <si>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</si>
  <si>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</si>
  <si>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</si>
  <si>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</si>
  <si>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</si>
  <si>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</si>
  <si>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</si>
  <si>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</si>
  <si>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</si>
  <si>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</si>
  <si>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</si>
  <si>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</si>
  <si>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</si>
  <si>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</si>
  <si>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</si>
  <si>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</si>
  <si>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</si>
  <si>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</si>
  <si>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</si>
  <si>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</si>
  <si>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</si>
  <si>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</si>
  <si>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</si>
  <si>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</si>
  <si>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</si>
  <si>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</si>
  <si>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</si>
  <si>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</si>
  <si>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</si>
  <si>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</si>
  <si>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</si>
  <si>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</si>
  <si>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</si>
  <si>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</si>
  <si>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</si>
  <si>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</si>
  <si>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</si>
  <si>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</si>
  <si>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</si>
  <si>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</si>
  <si>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</si>
  <si>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</si>
  <si>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</si>
  <si>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</si>
  <si>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</si>
  <si>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</si>
  <si>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</si>
  <si>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</si>
  <si>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</si>
  <si>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</si>
  <si>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</si>
  <si>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</si>
  <si>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</si>
  <si>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</si>
  <si>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</si>
  <si>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</si>
  <si>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</si>
  <si>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</si>
  <si>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</si>
  <si>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</si>
  <si>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</si>
  <si>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</si>
  <si>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</si>
  <si>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</si>
  <si>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</si>
  <si>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</si>
  <si>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</si>
  <si>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</si>
  <si>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</si>
  <si>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</si>
  <si>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</si>
  <si>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</si>
  <si>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</si>
  <si>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</si>
  <si>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</si>
  <si>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</si>
  <si>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</si>
  <si>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</si>
  <si>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</si>
  <si>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</si>
  <si>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</si>
  <si>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</si>
  <si>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</si>
  <si>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</si>
  <si>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</si>
  <si>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</si>
  <si>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</si>
  <si>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</si>
  <si>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</si>
  <si>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</si>
  <si>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</si>
  <si>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</si>
  <si>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</si>
  <si>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</si>
  <si>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</si>
  <si>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</si>
  <si>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</si>
  <si>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</si>
  <si>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</si>
  <si>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</si>
  <si>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</si>
  <si>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</si>
  <si>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</si>
  <si>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</si>
  <si>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</si>
  <si>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</si>
  <si>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</si>
  <si>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</si>
  <si>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</si>
  <si>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</si>
  <si>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</si>
  <si>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</si>
  <si>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</si>
  <si>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</si>
  <si>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</si>
  <si>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</si>
  <si>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</si>
  <si>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</si>
  <si>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</si>
  <si>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</si>
  <si>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</si>
  <si>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</si>
  <si>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</si>
  <si>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</si>
  <si>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</si>
  <si>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</si>
  <si>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</si>
  <si>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</si>
  <si>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</si>
  <si>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</si>
  <si>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</si>
  <si>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</si>
  <si>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</si>
  <si>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</si>
  <si>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</si>
  <si>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</si>
  <si>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</si>
  <si>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</si>
  <si>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</si>
  <si>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</si>
  <si>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</si>
  <si>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</si>
  <si>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</si>
  <si>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</si>
  <si>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</si>
  <si>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</si>
  <si>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</si>
  <si>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</si>
  <si>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</si>
  <si>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</si>
  <si>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</si>
  <si>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</si>
  <si>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</si>
  <si>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</si>
  <si>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</si>
  <si>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</si>
  <si>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</si>
  <si>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</si>
  <si>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</si>
  <si>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</si>
  <si>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</si>
  <si>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</si>
  <si>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</si>
  <si>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</si>
  <si>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</si>
  <si>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</si>
  <si>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</si>
  <si>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</si>
  <si>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</si>
  <si>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</si>
  <si>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</si>
  <si>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</si>
  <si>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</si>
  <si>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</si>
  <si>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</si>
  <si>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</si>
  <si>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</si>
  <si>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</si>
  <si>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</si>
  <si>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</si>
  <si>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</si>
  <si>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</si>
  <si>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</si>
  <si>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</si>
  <si>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</si>
  <si>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</si>
  <si>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</si>
  <si>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</si>
  <si>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</si>
  <si>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</si>
  <si>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</si>
  <si>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</si>
  <si>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</si>
  <si>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</si>
  <si>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</si>
  <si>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</si>
  <si>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</si>
  <si>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</si>
  <si>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</si>
  <si>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</si>
  <si>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</si>
  <si>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</si>
  <si>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</si>
  <si>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</si>
  <si>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</si>
  <si>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</si>
  <si>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</si>
  <si>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</si>
  <si>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</si>
  <si>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</si>
  <si>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</si>
  <si>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</si>
  <si>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</si>
  <si>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</si>
  <si>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</si>
  <si>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</si>
  <si>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</si>
  <si>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</si>
  <si>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</si>
  <si>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</si>
  <si>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</si>
  <si>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</si>
  <si>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</si>
  <si>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</si>
  <si>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</si>
  <si>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</si>
  <si>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</si>
  <si>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</si>
  <si>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</si>
  <si>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</si>
  <si>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</si>
  <si>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</si>
  <si>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</si>
  <si>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</si>
  <si>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</si>
  <si>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</si>
  <si>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</si>
  <si>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</si>
  <si>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</si>
  <si>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</si>
  <si>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</si>
  <si>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</si>
  <si>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</si>
  <si>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</si>
  <si>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</si>
  <si>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</si>
  <si>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</si>
  <si>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</si>
  <si>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</si>
  <si>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</si>
  <si>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</si>
  <si>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</si>
  <si>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</si>
  <si>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</si>
  <si>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</si>
  <si>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</si>
  <si>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</si>
  <si>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</si>
  <si>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</si>
  <si>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</si>
  <si>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</si>
  <si>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</si>
  <si>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</si>
  <si>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</si>
  <si>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</si>
  <si>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</si>
  <si>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</si>
  <si>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</si>
  <si>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</si>
  <si>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</si>
  <si>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</si>
  <si>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</si>
  <si>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</si>
  <si>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</si>
  <si>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</si>
  <si>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</si>
  <si>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</si>
  <si>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</si>
  <si>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</si>
  <si>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</si>
  <si>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</si>
  <si>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</si>
  <si>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</si>
  <si>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</si>
  <si>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</si>
  <si>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</si>
  <si>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</si>
  <si>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</si>
  <si>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</si>
  <si>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</si>
  <si>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</si>
  <si>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</si>
  <si>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</si>
  <si>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</si>
  <si>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</si>
  <si>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</si>
  <si>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</si>
  <si>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</si>
  <si>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</si>
  <si>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</si>
  <si>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</si>
  <si>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</si>
  <si>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</si>
  <si>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</si>
  <si>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</si>
  <si>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</si>
  <si>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</si>
  <si>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</si>
  <si>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</si>
  <si>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</si>
  <si>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</si>
  <si>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</si>
  <si>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</si>
  <si>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</si>
  <si>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</si>
  <si>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</si>
  <si>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</si>
  <si>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</si>
  <si>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</si>
  <si>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</si>
  <si>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</si>
  <si>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</si>
  <si>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</si>
  <si>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</si>
  <si>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</si>
  <si>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</si>
  <si>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</si>
  <si>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</si>
  <si>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</si>
  <si>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</si>
  <si>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</si>
  <si>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</si>
  <si>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</si>
  <si>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</si>
  <si>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</si>
  <si>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</si>
  <si>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</si>
  <si>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</si>
  <si>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</si>
  <si>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</si>
  <si>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</si>
  <si>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</si>
  <si>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</si>
  <si>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</si>
  <si>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</si>
  <si>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</si>
  <si>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</si>
  <si>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</si>
  <si>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</si>
  <si>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</si>
  <si>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</si>
  <si>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</si>
  <si>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</si>
  <si>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</si>
  <si>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</si>
  <si>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</si>
  <si>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</si>
  <si>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</si>
  <si>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</si>
  <si>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</si>
  <si>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</si>
  <si>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</si>
  <si>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</si>
  <si>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</si>
  <si>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</si>
  <si>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</si>
  <si>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</si>
  <si>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</si>
  <si>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</si>
  <si>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</si>
  <si>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</si>
  <si>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</si>
  <si>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</si>
  <si>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</si>
  <si>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</si>
  <si>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</si>
  <si>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</si>
  <si>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</si>
  <si>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</si>
  <si>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</si>
  <si>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</si>
  <si>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</si>
  <si>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</si>
  <si>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</si>
  <si>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</si>
  <si>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</si>
  <si>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</si>
  <si>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</si>
  <si>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</si>
  <si>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</si>
  <si>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</si>
  <si>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</si>
  <si>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</si>
  <si>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</si>
  <si>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</si>
  <si>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</si>
  <si>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</si>
  <si>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</si>
  <si>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</si>
  <si>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</si>
  <si>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</si>
  <si>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</si>
  <si>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</si>
  <si>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</si>
  <si>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</si>
  <si>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</si>
  <si>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</si>
  <si>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</si>
  <si>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</si>
  <si>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</si>
  <si>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</si>
  <si>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</si>
  <si>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</si>
  <si>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</si>
  <si>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</si>
  <si>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</si>
  <si>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</si>
  <si>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</si>
  <si>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</si>
  <si>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</si>
  <si>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</si>
  <si>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</si>
  <si>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</si>
  <si>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</si>
  <si>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</si>
  <si>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</si>
  <si>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</si>
  <si>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</si>
  <si>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</si>
  <si>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</si>
  <si>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</si>
  <si>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</si>
  <si>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</si>
  <si>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</si>
  <si>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</si>
  <si>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</si>
  <si>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</si>
  <si>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</si>
  <si>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</si>
  <si>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</si>
  <si>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</si>
  <si>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</si>
  <si>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</si>
  <si>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</si>
  <si>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</si>
  <si>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</si>
  <si>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</si>
  <si>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</si>
  <si>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</si>
  <si>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</si>
  <si>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</si>
  <si>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</si>
  <si>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</si>
  <si>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</si>
  <si>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</si>
  <si>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</si>
  <si>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</si>
  <si>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</si>
  <si>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</si>
  <si>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</si>
  <si>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</si>
  <si>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</si>
  <si>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</si>
  <si>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</si>
  <si>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</si>
  <si>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</si>
  <si>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</si>
  <si>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</si>
  <si>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</si>
  <si>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</si>
  <si>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</si>
  <si>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</si>
  <si>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</si>
  <si>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</si>
  <si>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</si>
  <si>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</si>
  <si>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</si>
  <si>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</si>
  <si>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</si>
  <si>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</si>
  <si>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</si>
  <si>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</si>
  <si>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</si>
  <si>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</si>
  <si>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</si>
  <si>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</si>
  <si>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</si>
  <si>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</si>
  <si>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</si>
  <si>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</si>
  <si>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</si>
  <si>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</si>
  <si>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</si>
  <si>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</si>
  <si>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</si>
  <si>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</si>
  <si>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</si>
  <si>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</si>
  <si>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</si>
  <si>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</si>
  <si>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</si>
  <si>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</si>
  <si>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</si>
  <si>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</si>
  <si>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</si>
  <si>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</si>
  <si>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</si>
  <si>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</si>
  <si>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</si>
  <si>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</si>
  <si>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</si>
  <si>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</si>
  <si>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</si>
  <si>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</si>
  <si>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</si>
  <si>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</si>
  <si>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</si>
  <si>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</si>
  <si>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</si>
  <si>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</si>
  <si>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</si>
  <si>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</si>
  <si>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</si>
  <si>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</si>
  <si>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</si>
  <si>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</si>
  <si>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</si>
  <si>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</si>
  <si>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</si>
  <si>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</si>
  <si>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</si>
  <si>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</si>
  <si>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</si>
  <si>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</si>
  <si>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</si>
  <si>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</si>
  <si>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</si>
  <si>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</si>
  <si>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</si>
  <si>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</si>
  <si>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</si>
  <si>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</si>
  <si>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</si>
  <si>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</si>
  <si>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</si>
  <si>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</si>
  <si>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</si>
  <si>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</si>
  <si>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</si>
  <si>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</si>
  <si>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</si>
  <si>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</si>
  <si>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</si>
  <si>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</si>
  <si>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</si>
  <si>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</si>
  <si>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</si>
  <si>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</si>
  <si>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</si>
  <si>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</si>
  <si>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</si>
  <si>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</si>
  <si>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</si>
  <si>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</si>
  <si>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</si>
  <si>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</si>
  <si>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</si>
  <si>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</si>
  <si>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</si>
  <si>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</si>
  <si>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</si>
  <si>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</si>
  <si>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</si>
  <si>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</si>
  <si>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</si>
  <si>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</si>
  <si>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</si>
  <si>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</si>
  <si>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</si>
  <si>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</si>
  <si>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</si>
  <si>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</si>
  <si>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</si>
  <si>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</si>
  <si>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</si>
  <si>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</si>
  <si>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</si>
  <si>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</si>
  <si>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</si>
  <si>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</si>
  <si>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</si>
  <si>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</si>
  <si>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</si>
  <si>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</si>
  <si>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</si>
  <si>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</si>
  <si>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</si>
  <si>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</si>
  <si>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</si>
  <si>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</si>
  <si>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</si>
  <si>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</si>
  <si>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</si>
  <si>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</si>
  <si>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</si>
  <si>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</si>
  <si>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</si>
  <si>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</si>
  <si>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</si>
  <si>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</si>
  <si>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</si>
  <si>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</si>
  <si>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</si>
  <si>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</si>
  <si>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</si>
  <si>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</si>
  <si>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</si>
  <si>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</si>
  <si>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</si>
  <si>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</si>
  <si>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</si>
  <si>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</si>
  <si>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</si>
  <si>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</si>
  <si>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</si>
  <si>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</si>
  <si>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</si>
  <si>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</si>
  <si>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</si>
  <si>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</si>
  <si>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</si>
  <si>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</si>
  <si>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</si>
  <si>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</si>
  <si>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</si>
  <si>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</si>
  <si>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</si>
  <si>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</si>
  <si>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</si>
  <si>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</si>
  <si>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</si>
  <si>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</si>
  <si>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</si>
  <si>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</si>
  <si>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</si>
  <si>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</si>
  <si>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</si>
  <si>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</si>
  <si>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</si>
  <si>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</si>
  <si>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</si>
  <si>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</si>
  <si>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</si>
  <si>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</si>
  <si>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</si>
  <si>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</si>
  <si>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</si>
  <si>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</si>
  <si>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</si>
  <si>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</si>
  <si>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</si>
  <si>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</si>
  <si>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</si>
  <si>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</si>
  <si>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</si>
  <si>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</si>
  <si>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</si>
  <si>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</si>
  <si>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</si>
  <si>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</si>
  <si>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</si>
  <si>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</si>
  <si>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</si>
  <si>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</si>
  <si>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</si>
  <si>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</si>
  <si>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</si>
  <si>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</si>
  <si>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</si>
  <si>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</si>
  <si>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</si>
  <si>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</si>
  <si>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</si>
  <si>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</si>
  <si>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</si>
  <si>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</si>
  <si>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</si>
  <si>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</si>
  <si>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</si>
  <si>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</si>
  <si>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</si>
  <si>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</si>
  <si>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</si>
  <si>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</si>
  <si>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</si>
  <si>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</si>
  <si>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</si>
  <si>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</si>
  <si>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</si>
  <si>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</si>
  <si>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</si>
  <si>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</si>
  <si>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</si>
  <si>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</si>
  <si>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</si>
  <si>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</si>
  <si>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</si>
  <si>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</si>
  <si>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</si>
  <si>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</si>
  <si>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</si>
  <si>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</si>
  <si>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</si>
  <si>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</si>
  <si>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</si>
  <si>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</si>
  <si>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</si>
  <si>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</si>
  <si>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</si>
  <si>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</si>
  <si>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</si>
  <si>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</si>
  <si>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</si>
  <si>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</si>
  <si>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</si>
  <si>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</si>
  <si>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</si>
  <si>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</si>
  <si>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</si>
  <si>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</si>
  <si>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</si>
  <si>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</si>
  <si>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</si>
  <si>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</si>
  <si>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</si>
  <si>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</si>
  <si>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</si>
  <si>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</si>
  <si>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</si>
  <si>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</si>
  <si>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</si>
  <si>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</si>
  <si>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</si>
  <si>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</si>
  <si>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</si>
  <si>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</si>
  <si>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</si>
  <si>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</si>
  <si>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</si>
  <si>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</si>
  <si>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</si>
  <si>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</si>
  <si>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</si>
  <si>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</si>
  <si>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</si>
  <si>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</si>
  <si>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</si>
  <si>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</si>
  <si>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</si>
  <si>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</si>
  <si>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</si>
  <si>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</si>
  <si>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</si>
  <si>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</si>
  <si>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</si>
  <si>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</si>
  <si>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</si>
  <si>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</si>
  <si>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</si>
  <si>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</si>
  <si>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</si>
  <si>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</si>
  <si>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</si>
  <si>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</si>
  <si>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</si>
  <si>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</si>
  <si>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</si>
  <si>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</si>
  <si>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</si>
  <si>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</si>
  <si>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</si>
  <si>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</si>
  <si>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</si>
  <si>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</si>
  <si>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</si>
  <si>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</si>
  <si>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</si>
  <si>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</si>
  <si>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</si>
  <si>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</si>
  <si>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</si>
  <si>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</si>
  <si>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</si>
  <si>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</si>
  <si>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</si>
  <si>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</si>
  <si>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</si>
  <si>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</si>
  <si>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</si>
  <si>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</si>
  <si>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</si>
  <si>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</si>
  <si>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</si>
  <si>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</si>
  <si>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</si>
  <si>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</si>
  <si>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</si>
  <si>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</si>
  <si>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</si>
  <si>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</si>
  <si>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</si>
  <si>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</si>
  <si>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</si>
  <si>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</si>
  <si>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</si>
  <si>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</si>
  <si>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</si>
  <si>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</si>
  <si>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</si>
  <si>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</si>
  <si>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</si>
  <si>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</si>
  <si>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</si>
  <si>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</si>
  <si>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</si>
  <si>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</si>
  <si>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</si>
  <si>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</si>
  <si>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</si>
  <si>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</si>
  <si>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</si>
  <si>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</si>
  <si>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</si>
  <si>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</si>
  <si>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</si>
  <si>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</si>
  <si>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</si>
  <si>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</si>
  <si>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</si>
  <si>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</si>
  <si>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</si>
  <si>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</si>
  <si>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</si>
  <si>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</si>
  <si>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</si>
  <si>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</si>
  <si>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</si>
  <si>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</si>
  <si>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</si>
  <si>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</si>
  <si>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</si>
  <si>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</si>
  <si>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</si>
  <si>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</si>
  <si>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</si>
  <si>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</si>
  <si>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</si>
  <si>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</si>
  <si>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</si>
  <si>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</si>
  <si>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</si>
  <si>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</si>
  <si>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</si>
  <si>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</si>
  <si>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</si>
  <si>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</si>
  <si>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</si>
  <si>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</si>
  <si>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</si>
  <si>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</si>
  <si>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</si>
  <si>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</si>
  <si>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</si>
  <si>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</si>
  <si>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</si>
  <si>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</si>
  <si>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</si>
  <si>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</si>
  <si>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</si>
  <si>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</si>
  <si>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</si>
  <si>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</si>
  <si>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</si>
  <si>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</si>
  <si>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</si>
  <si>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</si>
  <si>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</si>
  <si>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</si>
  <si>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</si>
  <si>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</si>
  <si>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</si>
  <si>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</si>
  <si>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</si>
  <si>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</si>
  <si>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</si>
  <si>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</si>
  <si>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</si>
  <si>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</si>
  <si>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</si>
  <si>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</si>
  <si>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</si>
  <si>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</si>
  <si>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</si>
  <si>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</si>
  <si>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</si>
  <si>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</si>
  <si>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</si>
  <si>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</si>
  <si>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</si>
  <si>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</si>
  <si>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</si>
  <si>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</si>
  <si>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</si>
  <si>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</si>
  <si>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</si>
  <si>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</si>
  <si>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</si>
  <si>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</si>
  <si>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</si>
  <si>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</si>
  <si>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</si>
  <si>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</si>
  <si>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</si>
  <si>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</si>
  <si>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</si>
  <si>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</si>
  <si>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</si>
  <si>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</si>
  <si>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</si>
  <si>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</si>
  <si>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</si>
  <si>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</si>
  <si>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</si>
  <si>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</si>
  <si>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</si>
  <si>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</si>
  <si>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</si>
  <si>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</si>
  <si>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</si>
  <si>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</si>
  <si>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</si>
  <si>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</si>
  <si>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</si>
  <si>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</si>
  <si>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</si>
  <si>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</si>
  <si>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</si>
  <si>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</si>
  <si>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</si>
  <si>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</si>
  <si>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</si>
  <si>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</si>
  <si>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</si>
  <si>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</si>
  <si>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</si>
  <si>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</si>
  <si>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</si>
  <si>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</si>
  <si>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</si>
  <si>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</si>
  <si>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</si>
  <si>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</si>
  <si>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</si>
  <si>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</si>
  <si>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</si>
  <si>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</si>
  <si>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</si>
  <si>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</si>
  <si>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</si>
  <si>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</si>
  <si>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</si>
  <si>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</si>
  <si>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</si>
  <si>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</si>
  <si>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</si>
  <si>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</si>
  <si>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</si>
  <si>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</si>
  <si>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</si>
  <si>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</si>
  <si>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</si>
  <si>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</si>
  <si>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</si>
  <si>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</si>
  <si>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</si>
  <si>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</si>
  <si>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</si>
  <si>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</si>
  <si>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</si>
  <si>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</si>
  <si>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</si>
  <si>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</si>
  <si>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</si>
  <si>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</si>
  <si>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</si>
  <si>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</si>
  <si>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</si>
  <si>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</si>
  <si>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</si>
  <si>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</si>
  <si>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</si>
  <si>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</si>
  <si>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</si>
  <si>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</si>
  <si>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</si>
  <si>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</si>
  <si>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</si>
  <si>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</si>
  <si>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</si>
  <si>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</si>
  <si>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</si>
  <si>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</si>
  <si>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</si>
  <si>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</si>
  <si>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</si>
  <si>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</si>
  <si>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</si>
  <si>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</si>
  <si>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</si>
  <si>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</si>
  <si>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</si>
  <si>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</si>
  <si>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</si>
  <si>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</si>
  <si>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</si>
  <si>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</si>
  <si>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</si>
  <si>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</si>
  <si>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</si>
  <si>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</si>
  <si>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</si>
  <si>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</si>
  <si>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</si>
  <si>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</si>
  <si>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</si>
  <si>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</si>
  <si>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</si>
  <si>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</si>
  <si>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</si>
  <si>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</si>
  <si>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</si>
  <si>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</si>
  <si>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</si>
  <si>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</si>
  <si>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</si>
  <si>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</si>
  <si>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</si>
  <si>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</si>
  <si>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</si>
  <si>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</si>
  <si>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</si>
  <si>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</si>
  <si>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</si>
  <si>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</si>
  <si>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</si>
  <si>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</si>
  <si>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</si>
  <si>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</si>
  <si>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</si>
  <si>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</si>
  <si>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</si>
  <si>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</si>
  <si>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</si>
  <si>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</si>
  <si>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</si>
  <si>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</si>
  <si>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</si>
  <si>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</si>
  <si>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</si>
  <si>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</si>
  <si>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</si>
  <si>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</si>
  <si>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</si>
  <si>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</si>
  <si>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</si>
  <si>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</si>
  <si>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</si>
  <si>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</si>
  <si>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</si>
  <si>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</si>
  <si>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</si>
  <si>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</si>
  <si>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</si>
  <si>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</si>
  <si>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</si>
  <si>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</si>
  <si>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</si>
  <si>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</si>
  <si>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</si>
  <si>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</si>
  <si>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</si>
  <si>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</si>
  <si>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</si>
  <si>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</si>
  <si>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</si>
  <si>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</si>
  <si>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</si>
  <si>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</si>
  <si>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</si>
  <si>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</si>
  <si>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</si>
  <si>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</si>
  <si>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</si>
  <si>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</si>
  <si>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</si>
  <si>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</si>
  <si>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</si>
  <si>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</si>
  <si>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</si>
  <si>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</si>
  <si>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</si>
  <si>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</si>
  <si>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</si>
  <si>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</si>
  <si>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</si>
  <si>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</si>
  <si>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</si>
  <si>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</si>
  <si>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</si>
  <si>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</si>
  <si>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</si>
  <si>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</si>
  <si>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</si>
  <si>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</si>
  <si>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</si>
  <si>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</si>
  <si>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</si>
  <si>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</si>
  <si>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</si>
  <si>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</si>
  <si>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</si>
  <si>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</si>
  <si>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</si>
  <si>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</si>
  <si>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</si>
  <si>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</si>
  <si>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</si>
  <si>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</si>
  <si>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</si>
  <si>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</si>
  <si>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</si>
  <si>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</si>
  <si>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</si>
  <si>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</si>
  <si>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</si>
  <si>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</si>
  <si>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</si>
  <si>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</si>
  <si>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</si>
  <si>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</si>
  <si>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</si>
  <si>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</si>
  <si>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</si>
  <si>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</si>
  <si>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</si>
  <si>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</si>
  <si>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</si>
  <si>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</si>
  <si>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</si>
  <si>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</si>
  <si>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</si>
  <si>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</si>
  <si>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</si>
  <si>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</si>
  <si>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</si>
  <si>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</si>
  <si>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</si>
  <si>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</si>
  <si>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</si>
  <si>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</si>
  <si>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</si>
  <si>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</si>
  <si>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</si>
  <si>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</si>
  <si>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</si>
  <si>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</si>
  <si>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</si>
  <si>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</si>
  <si>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</si>
  <si>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</si>
  <si>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</si>
  <si>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</si>
  <si>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</si>
  <si>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</si>
  <si>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</si>
  <si>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</si>
  <si>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</si>
  <si>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</si>
  <si>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</si>
  <si>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</si>
  <si>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</si>
  <si>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</si>
  <si>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</si>
  <si>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</si>
  <si>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</si>
  <si>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</si>
  <si>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</si>
  <si>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</si>
  <si>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</si>
  <si>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</si>
  <si>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</si>
  <si>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</si>
  <si>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</si>
  <si>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</si>
  <si>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</si>
  <si>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</si>
  <si>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</si>
  <si>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</si>
  <si>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</si>
  <si>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</si>
  <si>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</si>
  <si>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</si>
  <si>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</si>
  <si>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</si>
  <si>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</si>
  <si>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</si>
  <si>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</si>
  <si>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</si>
  <si>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</si>
  <si>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</si>
  <si>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</si>
  <si>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</si>
  <si>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</si>
  <si>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</si>
  <si>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</si>
  <si>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</si>
  <si>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</si>
  <si>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</si>
  <si>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</si>
  <si>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</si>
  <si>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</si>
  <si>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</si>
  <si>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</si>
  <si>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</si>
  <si>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</si>
  <si>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</si>
  <si>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</si>
  <si>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</si>
  <si>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</si>
  <si>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</si>
  <si>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</si>
  <si>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</si>
  <si>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</si>
  <si>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</si>
  <si>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</si>
  <si>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</si>
  <si>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</si>
  <si>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</si>
  <si>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</si>
  <si>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</si>
  <si>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</si>
  <si>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</si>
  <si>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</si>
  <si>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</si>
  <si>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</si>
  <si>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</si>
  <si>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</si>
  <si>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</si>
  <si>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</si>
  <si>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</si>
  <si>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</si>
  <si>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</si>
  <si>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</si>
  <si>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</si>
  <si>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</si>
  <si>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</si>
  <si>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</si>
  <si>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</si>
  <si>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</si>
  <si>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</si>
  <si>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</si>
  <si>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</si>
  <si>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</si>
  <si>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</si>
  <si>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</si>
  <si>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</si>
  <si>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</si>
  <si>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</si>
  <si>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</si>
  <si>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</si>
  <si>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</si>
  <si>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</si>
  <si>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</si>
  <si>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</si>
  <si>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</si>
  <si>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</si>
  <si>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</si>
  <si>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</si>
  <si>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</si>
  <si>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</si>
  <si>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</si>
  <si>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</si>
  <si>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</si>
  <si>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</si>
  <si>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</si>
  <si>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</si>
  <si>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</si>
  <si>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</si>
  <si>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</si>
  <si>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</si>
  <si>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</si>
  <si>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</si>
  <si>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</si>
  <si>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</si>
  <si>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</si>
  <si>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</si>
  <si>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</si>
  <si>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</si>
  <si>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</si>
  <si>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</si>
  <si>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</si>
  <si>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</si>
  <si>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</si>
  <si>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</si>
  <si>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</si>
  <si>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</si>
  <si>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</si>
  <si>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</si>
  <si>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</si>
  <si>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</si>
  <si>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</si>
  <si>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</si>
  <si>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</si>
  <si>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</si>
  <si>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</si>
  <si>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</si>
  <si>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</si>
  <si>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</si>
  <si>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</si>
  <si>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</si>
  <si>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</si>
  <si>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</si>
  <si>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</si>
  <si>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</si>
  <si>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</si>
  <si>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</si>
  <si>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</si>
  <si>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</si>
  <si>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</si>
  <si>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</si>
  <si>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</si>
  <si>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</si>
  <si>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</si>
  <si>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</si>
  <si>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</si>
  <si>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</si>
  <si>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</si>
  <si>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</si>
  <si>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</si>
  <si>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</si>
  <si>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</si>
  <si>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</si>
  <si>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</si>
  <si>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</si>
  <si>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</si>
  <si>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</si>
  <si>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</si>
  <si>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</si>
  <si>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</si>
  <si>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</si>
  <si>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</si>
  <si>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</si>
  <si>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</si>
  <si>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</si>
  <si>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</si>
  <si>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</si>
  <si>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</si>
  <si>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</si>
  <si>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</si>
  <si>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</si>
  <si>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</si>
  <si>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</si>
  <si>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</si>
  <si>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</si>
  <si>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</si>
  <si>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</si>
  <si>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</si>
  <si>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</si>
  <si>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</si>
  <si>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</si>
  <si>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</si>
  <si>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</si>
  <si>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</si>
  <si>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</si>
  <si>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</si>
  <si>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</si>
  <si>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</si>
  <si>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</si>
  <si>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</si>
  <si>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</si>
  <si>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</si>
  <si>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</si>
  <si>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</si>
  <si>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</si>
  <si>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</si>
  <si>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</si>
  <si>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</si>
  <si>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</si>
  <si>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</si>
  <si>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</si>
  <si>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</si>
  <si>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</si>
  <si>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</si>
  <si>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</si>
  <si>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</si>
  <si>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</si>
  <si>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</si>
  <si>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</si>
  <si>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</si>
  <si>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</si>
  <si>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</si>
  <si>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</si>
  <si>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</si>
  <si>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</si>
  <si>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</si>
  <si>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</si>
  <si>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</si>
  <si>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</si>
  <si>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</si>
  <si>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</si>
  <si>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</si>
  <si>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</si>
  <si>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</si>
  <si>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</si>
  <si>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</si>
  <si>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</si>
  <si>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</si>
  <si>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</si>
  <si>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</si>
  <si>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</si>
  <si>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</si>
  <si>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</si>
  <si>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</si>
  <si>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</si>
  <si>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</si>
  <si>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</si>
  <si>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</si>
  <si>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</si>
  <si>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</si>
  <si>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</si>
  <si>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</si>
  <si>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</si>
  <si>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</si>
  <si>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</si>
  <si>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</si>
  <si>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</si>
  <si>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</si>
  <si>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</si>
  <si>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</si>
  <si>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</si>
  <si>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</si>
  <si>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</si>
  <si>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</si>
  <si>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</si>
  <si>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</si>
  <si>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</si>
  <si>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</si>
  <si>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</si>
  <si>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</si>
  <si>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</si>
  <si>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</si>
  <si>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</si>
  <si>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</si>
  <si>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</si>
  <si>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</si>
  <si>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</si>
  <si>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</si>
  <si>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</si>
  <si>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</si>
  <si>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</si>
  <si>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</si>
  <si>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</si>
  <si>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</si>
  <si>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</si>
  <si>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</si>
  <si>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</si>
  <si>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</si>
  <si>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</si>
  <si>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</si>
  <si>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</si>
  <si>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</si>
  <si>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</si>
  <si>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</si>
  <si>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</si>
  <si>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</si>
  <si>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</si>
  <si>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</si>
  <si>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</si>
  <si>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</si>
  <si>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</si>
  <si>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</si>
  <si>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</si>
  <si>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</si>
  <si>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</si>
  <si>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</si>
  <si>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</si>
  <si>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</si>
  <si>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</si>
  <si>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</si>
  <si>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</si>
  <si>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</si>
  <si>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</si>
  <si>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</si>
  <si>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</si>
  <si>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</si>
  <si>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</si>
  <si>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</si>
  <si>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</si>
  <si>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</si>
  <si>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</si>
  <si>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</si>
  <si>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</si>
  <si>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</si>
  <si>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</si>
  <si>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</si>
  <si>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</si>
  <si>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</si>
  <si>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</si>
  <si>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</si>
  <si>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</si>
  <si>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</si>
  <si>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</si>
  <si>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</si>
  <si>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</si>
  <si>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</si>
  <si>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</si>
  <si>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</si>
  <si>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</si>
  <si>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</si>
  <si>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</si>
  <si>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</si>
  <si>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</si>
  <si>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</si>
  <si>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</si>
  <si>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</si>
  <si>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</si>
  <si>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</si>
  <si>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</si>
  <si>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</si>
  <si>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</si>
  <si>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</si>
  <si>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</si>
  <si>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</si>
  <si>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</si>
  <si>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</si>
  <si>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</si>
  <si>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</si>
  <si>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</si>
  <si>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</si>
  <si>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</si>
  <si>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</si>
  <si>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</si>
  <si>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</si>
  <si>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</si>
  <si>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</si>
  <si>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</si>
  <si>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</si>
  <si>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</si>
  <si>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</si>
  <si>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</si>
  <si>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</si>
  <si>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</si>
  <si>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</si>
  <si>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</si>
  <si>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</si>
  <si>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</si>
  <si>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</si>
  <si>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</si>
  <si>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</si>
  <si>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</si>
  <si>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</si>
  <si>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</si>
  <si>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</si>
  <si>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</si>
  <si>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</si>
  <si>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</si>
  <si>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</si>
  <si>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</si>
  <si>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</si>
  <si>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</si>
  <si>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</si>
  <si>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</si>
  <si>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</si>
  <si>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</si>
  <si>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</si>
  <si>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</si>
  <si>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</si>
  <si>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</si>
  <si>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</si>
  <si>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</si>
  <si>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</si>
  <si>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</si>
  <si>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</si>
  <si>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</si>
  <si>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</si>
  <si>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</si>
  <si>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</si>
  <si>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</si>
  <si>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</si>
  <si>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</si>
  <si>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</si>
  <si>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</si>
  <si>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</si>
  <si>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</si>
  <si>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</si>
  <si>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</si>
  <si>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</si>
  <si>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</si>
  <si>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</si>
  <si>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</si>
  <si>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</si>
  <si>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</si>
  <si>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</si>
  <si>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</si>
  <si>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</si>
  <si>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</si>
  <si>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</si>
  <si>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</si>
  <si>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</si>
  <si>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</si>
  <si>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</si>
  <si>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</si>
  <si>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</si>
  <si>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</si>
  <si>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</si>
  <si>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</si>
  <si>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</si>
  <si>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</si>
  <si>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</si>
  <si>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</si>
  <si>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</si>
  <si>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</si>
  <si>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</si>
  <si>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</si>
  <si>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</si>
  <si>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</si>
  <si>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</si>
  <si>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</si>
  <si>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</si>
  <si>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</si>
  <si>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</si>
  <si>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</si>
  <si>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</si>
  <si>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</si>
  <si>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</si>
  <si>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</si>
  <si>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</si>
  <si>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</si>
  <si>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</si>
  <si>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</si>
  <si>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</si>
  <si>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</si>
  <si>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</si>
  <si>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</si>
  <si>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</si>
  <si>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</si>
  <si>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</si>
  <si>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</si>
  <si>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</si>
  <si>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</si>
  <si>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</si>
  <si>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</si>
  <si>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</si>
  <si>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</si>
  <si>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</si>
  <si>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</si>
  <si>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</si>
  <si>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</si>
  <si>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</si>
  <si>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</si>
  <si>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</si>
  <si>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</si>
  <si>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</si>
  <si>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</si>
  <si>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</si>
  <si>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</si>
  <si>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</si>
  <si>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</si>
  <si>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</si>
  <si>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</si>
  <si>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</si>
  <si>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</si>
  <si>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</si>
  <si>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</si>
  <si>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</si>
  <si>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</si>
  <si>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</si>
  <si>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</si>
  <si>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</si>
  <si>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</si>
  <si>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</si>
  <si>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</si>
  <si>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</si>
  <si>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</si>
  <si>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</si>
  <si>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</si>
  <si>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</si>
  <si>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</si>
  <si>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</si>
  <si>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</si>
  <si>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</si>
  <si>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</si>
  <si>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</si>
  <si>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</si>
  <si>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</si>
  <si>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</si>
  <si>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</si>
  <si>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</si>
  <si>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</si>
  <si>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</si>
  <si>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</si>
  <si>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</si>
  <si>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</si>
  <si>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</si>
  <si>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</si>
  <si>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</si>
  <si>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</si>
  <si>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</si>
  <si>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</si>
  <si>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</si>
  <si>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</si>
  <si>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</si>
  <si>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</si>
  <si>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</si>
  <si>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</si>
  <si>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</si>
  <si>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</si>
  <si>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</si>
  <si>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</si>
  <si>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</si>
  <si>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</si>
  <si>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</si>
  <si>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</si>
  <si>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</si>
  <si>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</si>
  <si>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</si>
  <si>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</si>
  <si>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</si>
  <si>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</si>
  <si>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</si>
  <si>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</si>
  <si>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</si>
  <si>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</si>
  <si>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</si>
  <si>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</si>
  <si>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</si>
  <si>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</si>
  <si>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</si>
  <si>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</si>
  <si>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</si>
  <si>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</si>
  <si>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</si>
  <si>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</si>
  <si>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</si>
  <si>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</si>
  <si>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</si>
  <si>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</si>
  <si>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</si>
  <si>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</si>
  <si>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</si>
  <si>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</si>
  <si>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</si>
  <si>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</si>
  <si>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</si>
  <si>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</si>
  <si>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</si>
  <si>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</si>
  <si>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</si>
  <si>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</si>
  <si>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</si>
  <si>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</si>
  <si>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</si>
  <si>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</si>
  <si>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</si>
  <si>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</si>
  <si>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</si>
  <si>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</si>
  <si>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</si>
  <si>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</si>
  <si>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</si>
  <si>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</si>
  <si>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</si>
  <si>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</si>
  <si>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</si>
  <si>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</si>
  <si>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</si>
  <si>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</si>
  <si>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</si>
  <si>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</si>
  <si>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</si>
  <si>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</si>
  <si>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</si>
  <si>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</si>
  <si>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</si>
  <si>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</si>
  <si>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</si>
  <si>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</si>
  <si>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</si>
  <si>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</si>
  <si>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</si>
  <si>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</si>
  <si>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</si>
  <si>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</si>
  <si>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</si>
  <si>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</si>
  <si>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</si>
  <si>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</si>
  <si>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</si>
  <si>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</si>
  <si>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</si>
  <si>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</si>
  <si>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</si>
  <si>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</si>
  <si>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</si>
  <si>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</si>
  <si>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</si>
  <si>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</si>
  <si>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</si>
  <si>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</si>
  <si>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</si>
  <si>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</si>
  <si>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</si>
  <si>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</si>
  <si>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</si>
  <si>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</si>
  <si>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</si>
  <si>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</si>
  <si>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</si>
  <si>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</si>
  <si>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</si>
  <si>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</si>
  <si>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</si>
  <si>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</si>
  <si>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</si>
  <si>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</si>
  <si>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</si>
  <si>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</si>
  <si>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</si>
  <si>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</si>
  <si>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</si>
  <si>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</si>
  <si>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</si>
  <si>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</si>
  <si>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</si>
  <si>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</si>
  <si>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</si>
  <si>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</si>
  <si>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</si>
  <si>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</si>
  <si>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</si>
  <si>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</si>
  <si>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</si>
  <si>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</si>
  <si>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</si>
  <si>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</si>
  <si>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</si>
  <si>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</si>
  <si>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</si>
  <si>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</si>
  <si>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</si>
  <si>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</si>
  <si>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</si>
  <si>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</si>
  <si>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</si>
  <si>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</si>
  <si>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</si>
  <si>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</si>
  <si>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</si>
  <si>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</si>
  <si>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</si>
  <si>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</si>
  <si>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</si>
  <si>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</si>
  <si>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</si>
  <si>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</si>
  <si>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</si>
  <si>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</si>
  <si>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</si>
  <si>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</si>
  <si>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</si>
  <si>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</si>
  <si>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</si>
  <si>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</si>
  <si>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</si>
  <si>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</si>
  <si>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</si>
  <si>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</si>
  <si>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</si>
  <si>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</si>
  <si>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</si>
  <si>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</si>
  <si>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</si>
  <si>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</si>
  <si>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</si>
  <si>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</si>
  <si>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</si>
  <si>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</si>
  <si>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</si>
  <si>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</si>
  <si>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</si>
  <si>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</si>
  <si>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</si>
  <si>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</si>
  <si>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</si>
  <si>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</si>
  <si>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</si>
  <si>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</si>
  <si>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</si>
  <si>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</si>
  <si>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</si>
  <si>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</si>
  <si>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</si>
  <si>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</si>
  <si>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</si>
  <si>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</si>
  <si>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</si>
  <si>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</si>
  <si>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</si>
  <si>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</si>
  <si>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</si>
  <si>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</si>
  <si>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</si>
  <si>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</si>
  <si>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</si>
  <si>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</si>
  <si>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</si>
  <si>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</si>
  <si>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</si>
  <si>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</si>
  <si>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</si>
  <si>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</si>
  <si>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</si>
  <si>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</si>
  <si>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</si>
  <si>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</si>
  <si>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</si>
  <si>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</si>
  <si>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</si>
  <si>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</si>
  <si>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</si>
  <si>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</si>
  <si>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</si>
  <si>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</si>
  <si>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</si>
  <si>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</si>
  <si>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</si>
  <si>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</si>
  <si>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</si>
  <si>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</si>
  <si>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</si>
  <si>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</si>
  <si>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</si>
  <si>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</si>
  <si>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</si>
  <si>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</si>
  <si>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</si>
  <si>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</si>
  <si>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</si>
  <si>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</si>
  <si>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</si>
  <si>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</si>
  <si>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</si>
  <si>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</si>
  <si>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</si>
  <si>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</si>
  <si>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</si>
  <si>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</si>
  <si>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</si>
  <si>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</si>
  <si>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</si>
  <si>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</si>
  <si>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</si>
  <si>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</si>
  <si>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</si>
  <si>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</si>
  <si>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</si>
  <si>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</si>
  <si>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</si>
  <si>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</si>
  <si>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</si>
  <si>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</si>
  <si>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</si>
  <si>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</si>
  <si>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</si>
  <si>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</si>
  <si>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</si>
  <si>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</si>
  <si>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</si>
  <si>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</si>
  <si>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</si>
  <si>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</si>
  <si>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</si>
  <si>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</si>
  <si>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</si>
  <si>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</si>
  <si>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</si>
  <si>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</si>
  <si>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</si>
  <si>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</si>
  <si>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</si>
  <si>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</si>
  <si>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</si>
  <si>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</si>
  <si>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</si>
  <si>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</si>
  <si>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</si>
  <si>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</si>
  <si>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</si>
  <si>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</si>
  <si>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</si>
  <si>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</si>
  <si>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</si>
  <si>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</si>
  <si>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</si>
  <si>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</si>
  <si>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</si>
  <si>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</si>
  <si>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</si>
  <si>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</si>
  <si>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</si>
  <si>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</si>
  <si>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</si>
  <si>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</si>
  <si>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</si>
  <si>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</si>
  <si>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</si>
  <si>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</si>
  <si>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</si>
  <si>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</si>
  <si>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</si>
  <si>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</si>
  <si>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</si>
  <si>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</si>
  <si>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</si>
  <si>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</si>
  <si>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</si>
  <si>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</si>
  <si>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</si>
  <si>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</si>
  <si>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</si>
  <si>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</si>
  <si>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</si>
  <si>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</si>
  <si>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</si>
  <si>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</si>
  <si>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</si>
  <si>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</si>
  <si>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</si>
  <si>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</si>
  <si>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</si>
  <si>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</si>
  <si>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</si>
  <si>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</si>
  <si>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</si>
  <si>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</si>
  <si>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</si>
  <si>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</si>
  <si>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</si>
  <si>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</si>
  <si>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</si>
  <si>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</si>
  <si>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</si>
  <si>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</si>
  <si>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</si>
  <si>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</si>
  <si>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</si>
  <si>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</si>
  <si>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</si>
  <si>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</si>
  <si>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</si>
  <si>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</si>
  <si>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</si>
  <si>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</si>
  <si>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</si>
  <si>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</si>
  <si>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</si>
  <si>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</si>
  <si>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</si>
  <si>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</si>
  <si>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</si>
  <si>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</si>
  <si>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</si>
  <si>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</si>
  <si>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</si>
  <si>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</si>
  <si>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</si>
  <si>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</si>
  <si>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</si>
  <si>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</si>
  <si>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</si>
  <si>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</si>
  <si>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</si>
  <si>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</si>
  <si>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</si>
  <si>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</si>
  <si>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</si>
  <si>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</si>
  <si>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</si>
  <si>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</si>
  <si>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</si>
  <si>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</si>
  <si>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</si>
  <si>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</si>
  <si>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</si>
  <si>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</si>
  <si>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</si>
  <si>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</si>
  <si>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</si>
  <si>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</si>
  <si>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</si>
  <si>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</si>
  <si>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</si>
  <si>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</si>
  <si>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</si>
  <si>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</si>
  <si>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</si>
  <si>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</si>
  <si>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</si>
  <si>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</si>
  <si>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</si>
  <si>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</si>
  <si>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</si>
  <si>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</si>
  <si>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</si>
  <si>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</si>
  <si>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</si>
  <si>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</si>
  <si>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</si>
  <si>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</si>
  <si>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</si>
  <si>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</si>
  <si>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</si>
  <si>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</si>
  <si>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</si>
  <si>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</si>
  <si>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</si>
  <si>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</si>
  <si>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</si>
  <si>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</si>
  <si>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</si>
  <si>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</si>
  <si>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</si>
  <si>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</si>
  <si>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</si>
  <si>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</si>
  <si>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</si>
  <si>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</si>
  <si>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</si>
  <si>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</si>
  <si>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</si>
  <si>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</si>
  <si>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</si>
  <si>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</si>
  <si>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</si>
  <si>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</si>
  <si>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</si>
  <si>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</si>
  <si>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</si>
  <si>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</si>
  <si>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</si>
  <si>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</si>
  <si>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</si>
  <si>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</si>
  <si>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</si>
  <si>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</si>
  <si>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</si>
  <si>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</si>
  <si>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</si>
  <si>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</si>
  <si>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</si>
  <si>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</si>
  <si>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</si>
  <si>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</si>
  <si>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</si>
  <si>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</si>
  <si>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</si>
  <si>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</si>
  <si>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</si>
  <si>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</si>
  <si>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</si>
  <si>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</si>
  <si>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</si>
  <si>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</si>
  <si>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</si>
  <si>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</si>
  <si>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</si>
  <si>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</si>
  <si>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</si>
  <si>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</si>
  <si>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</si>
  <si>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</si>
  <si>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</si>
  <si>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</si>
  <si>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</si>
  <si>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</si>
  <si>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</si>
  <si>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</si>
  <si>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</si>
  <si>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</si>
  <si>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</si>
  <si>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</si>
  <si>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</si>
  <si>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</si>
  <si>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</si>
  <si>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</si>
  <si>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</si>
  <si>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</si>
  <si>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</si>
  <si>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</si>
  <si>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</si>
  <si>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</si>
  <si>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</si>
  <si>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</si>
  <si>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</si>
  <si>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</si>
  <si>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</si>
  <si>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</si>
  <si>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</si>
  <si>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</si>
  <si>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</si>
  <si>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</si>
  <si>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</si>
  <si>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</si>
  <si>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</si>
  <si>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</si>
  <si>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</si>
  <si>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</si>
  <si>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</si>
  <si>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</si>
  <si>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</si>
  <si>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</si>
  <si>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</si>
  <si>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</si>
  <si>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</si>
  <si>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</si>
  <si>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</si>
  <si>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</si>
  <si>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</si>
  <si>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</si>
  <si>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</si>
  <si>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</si>
  <si>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</si>
  <si>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</si>
  <si>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</si>
  <si>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</si>
  <si>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</si>
  <si>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</si>
  <si>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</si>
  <si>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</si>
  <si>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</si>
  <si>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</si>
  <si>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</si>
  <si>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</si>
  <si>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</si>
  <si>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</si>
  <si>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</si>
  <si>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</si>
  <si>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</si>
  <si>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</si>
  <si>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</si>
  <si>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</si>
  <si>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</si>
  <si>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</si>
  <si>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</si>
  <si>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</si>
  <si>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</si>
  <si>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</si>
  <si>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</si>
  <si>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</si>
  <si>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</si>
  <si>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</si>
  <si>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</si>
  <si>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</si>
  <si>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</si>
  <si>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</si>
  <si>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</si>
  <si>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</si>
  <si>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</si>
  <si>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</si>
  <si>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</si>
  <si>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</si>
  <si>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</si>
  <si>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</si>
  <si>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</si>
  <si>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</si>
  <si>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</si>
  <si>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</si>
  <si>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</si>
  <si>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</si>
  <si>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</si>
  <si>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</si>
  <si>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</si>
  <si>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</si>
  <si>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</si>
  <si>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</si>
  <si>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</si>
  <si>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</si>
  <si>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</si>
  <si>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</si>
  <si>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</si>
  <si>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</si>
  <si>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</si>
  <si>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</si>
  <si>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</si>
  <si>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</si>
  <si>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</si>
  <si>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</si>
  <si>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</si>
  <si>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</si>
  <si>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</si>
  <si>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</si>
  <si>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</si>
  <si>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</si>
  <si>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</si>
  <si>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</si>
  <si>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</si>
  <si>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</si>
  <si>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</si>
  <si>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</si>
  <si>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</si>
  <si>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</si>
  <si>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</si>
  <si>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</si>
  <si>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</si>
  <si>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</si>
  <si>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</si>
  <si>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</si>
  <si>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</si>
  <si>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</si>
  <si>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</si>
  <si>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</si>
  <si>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</si>
  <si>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</si>
  <si>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</si>
  <si>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</si>
  <si>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</si>
  <si>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</si>
  <si>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</si>
  <si>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</si>
  <si>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</si>
  <si>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</si>
  <si>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</si>
  <si>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</si>
  <si>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</si>
  <si>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</si>
  <si>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</si>
  <si>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</si>
  <si>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</si>
  <si>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</si>
  <si>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</si>
  <si>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</si>
  <si>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</si>
  <si>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</si>
  <si>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</si>
  <si>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</si>
  <si>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</si>
  <si>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</si>
  <si>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</si>
  <si>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</si>
  <si>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</si>
  <si>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</si>
  <si>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</si>
  <si>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</si>
  <si>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</si>
  <si>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</si>
  <si>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</si>
  <si>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</si>
  <si>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</si>
  <si>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</si>
  <si>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</si>
  <si>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</si>
  <si>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</si>
  <si>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</si>
  <si>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</si>
  <si>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</si>
  <si>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</si>
  <si>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</si>
  <si>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</si>
  <si>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</si>
  <si>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</si>
  <si>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</si>
  <si>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</si>
  <si>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</si>
  <si>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</si>
  <si>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</si>
  <si>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</si>
  <si>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</si>
  <si>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</si>
  <si>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</si>
  <si>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</si>
  <si>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</si>
  <si>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</si>
  <si>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</si>
  <si>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</si>
  <si>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</si>
  <si>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</si>
  <si>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</si>
  <si>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</si>
  <si>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</si>
  <si>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</si>
  <si>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</si>
  <si>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</si>
  <si>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</si>
  <si>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</si>
  <si>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</si>
  <si>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</si>
  <si>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</si>
  <si>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</si>
  <si>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</si>
  <si>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</si>
  <si>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</si>
  <si>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</si>
  <si>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</si>
  <si>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</si>
  <si>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</si>
  <si>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</si>
  <si>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</si>
  <si>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</si>
  <si>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</si>
  <si>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</si>
  <si>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</si>
  <si>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</si>
  <si>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</si>
  <si>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</si>
  <si>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</si>
  <si>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</si>
  <si>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</si>
  <si>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</si>
  <si>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</si>
  <si>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</si>
  <si>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</si>
  <si>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</si>
  <si>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</si>
  <si>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</si>
  <si>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</si>
  <si>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</si>
  <si>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</si>
  <si>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</si>
  <si>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</si>
  <si>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</si>
  <si>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</si>
  <si>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</si>
  <si>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</si>
  <si>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</si>
  <si>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</si>
  <si>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</si>
  <si>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</si>
  <si>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</si>
  <si>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</si>
  <si>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</si>
  <si>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</si>
  <si>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</si>
  <si>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</si>
  <si>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</si>
  <si>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</si>
  <si>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</si>
  <si>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</si>
  <si>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</si>
  <si>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</si>
  <si>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</si>
  <si>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</si>
  <si>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</si>
  <si>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</si>
  <si>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</si>
  <si>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</si>
  <si>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</si>
  <si>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</si>
  <si>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</si>
  <si>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</si>
  <si>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</si>
  <si>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</si>
  <si>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</si>
  <si>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</si>
  <si>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</si>
  <si>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</si>
  <si>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</si>
  <si>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</si>
  <si>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</si>
  <si>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</si>
  <si>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</si>
  <si>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</si>
  <si>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</si>
  <si>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</si>
  <si>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</si>
  <si>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</si>
  <si>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</si>
  <si>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</si>
  <si>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</si>
  <si>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</si>
  <si>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</si>
  <si>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</si>
  <si>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</si>
  <si>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</si>
  <si>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</si>
  <si>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</si>
  <si>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</si>
  <si>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</si>
  <si>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</si>
  <si>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</si>
  <si>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</si>
  <si>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</si>
  <si>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</si>
  <si>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</si>
  <si>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</si>
  <si>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</si>
  <si>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</si>
  <si>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</si>
  <si>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</si>
  <si>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</si>
  <si>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</si>
  <si>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</si>
  <si>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</si>
  <si>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</si>
  <si>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</si>
  <si>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</si>
  <si>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</si>
  <si>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</si>
  <si>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</si>
  <si>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</si>
  <si>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</si>
  <si>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</si>
  <si>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</si>
  <si>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</si>
  <si>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</si>
  <si>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</si>
  <si>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</si>
  <si>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</si>
  <si>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</si>
  <si>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</si>
  <si>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</si>
  <si>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</si>
  <si>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</si>
  <si>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</si>
  <si>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</si>
  <si>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</si>
  <si>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</si>
  <si>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</si>
  <si>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</si>
  <si>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</si>
  <si>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</si>
  <si>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</si>
  <si>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</si>
  <si>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</si>
  <si>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</si>
  <si>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</si>
  <si>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</si>
  <si>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</si>
  <si>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</si>
  <si>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</si>
  <si>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</si>
  <si>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</si>
  <si>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</si>
  <si>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</si>
  <si>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</si>
  <si>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</si>
  <si>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</si>
  <si>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</si>
  <si>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</si>
  <si>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</si>
  <si>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</si>
  <si>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</si>
  <si>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</si>
  <si>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</si>
  <si>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</si>
  <si>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</si>
  <si>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</si>
  <si>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</si>
  <si>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</si>
  <si>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</si>
  <si>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</si>
  <si>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</si>
  <si>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</si>
  <si>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</si>
  <si>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</si>
  <si>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</si>
  <si>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</si>
  <si>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</si>
  <si>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</si>
  <si>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</si>
  <si>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</si>
  <si>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</si>
  <si>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</si>
  <si>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</si>
  <si>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</si>
  <si>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</si>
  <si>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</si>
  <si>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</si>
  <si>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</si>
  <si>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</si>
  <si>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</si>
  <si>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</si>
  <si>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</si>
  <si>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</si>
  <si>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</si>
  <si>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</si>
  <si>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</si>
  <si>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</si>
  <si>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</si>
  <si>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</si>
  <si>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</si>
  <si>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</si>
  <si>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</si>
  <si>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</si>
  <si>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</si>
  <si>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</si>
  <si>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</si>
  <si>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</si>
  <si>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</si>
  <si>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</si>
  <si>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</si>
  <si>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</si>
  <si>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</si>
  <si>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</si>
  <si>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</si>
  <si>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</si>
  <si>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</si>
  <si>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</si>
  <si>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</si>
  <si>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</si>
  <si>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</si>
  <si>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</si>
  <si>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</si>
  <si>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</si>
  <si>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</si>
  <si>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</si>
  <si>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</si>
  <si>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</si>
  <si>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</si>
  <si>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</si>
  <si>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</si>
  <si>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</si>
  <si>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</si>
  <si>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</si>
  <si>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</si>
  <si>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</si>
  <si>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</si>
  <si>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</si>
  <si>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</si>
  <si>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</si>
  <si>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</si>
  <si>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</si>
  <si>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</si>
  <si>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</si>
  <si>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</si>
  <si>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</si>
  <si>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</si>
  <si>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</si>
  <si>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</si>
  <si>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</si>
  <si>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</si>
  <si>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</si>
  <si>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</si>
  <si>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</si>
  <si>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</si>
  <si>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</si>
  <si>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</si>
  <si>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</si>
  <si>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</si>
  <si>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</si>
  <si>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</si>
  <si>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</si>
  <si>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</si>
  <si>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</si>
  <si>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</si>
  <si>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</si>
  <si>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</si>
  <si>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</si>
  <si>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</si>
  <si>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</si>
  <si>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</si>
  <si>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</si>
  <si>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</si>
  <si>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</si>
  <si>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</si>
  <si>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</si>
  <si>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</si>
  <si>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</si>
  <si>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</si>
  <si>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</si>
  <si>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</si>
  <si>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</si>
  <si>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</si>
  <si>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</si>
  <si>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</si>
  <si>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</si>
  <si>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</si>
  <si>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</si>
  <si>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</si>
  <si>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</si>
  <si>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</si>
  <si>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</si>
  <si>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</si>
  <si>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</si>
  <si>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</si>
  <si>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</si>
  <si>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</si>
  <si>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</si>
  <si>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</si>
  <si>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</si>
  <si>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</si>
  <si>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</si>
  <si>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</si>
  <si>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</si>
  <si>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</si>
  <si>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</si>
  <si>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</si>
  <si>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</si>
  <si>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</si>
  <si>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</si>
  <si>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</si>
  <si>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</si>
  <si>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</si>
  <si>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</si>
  <si>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</si>
  <si>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</si>
  <si>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</si>
  <si>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</si>
  <si>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</si>
  <si>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</si>
  <si>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</si>
  <si>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</si>
  <si>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</si>
  <si>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</si>
  <si>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</si>
  <si>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</si>
  <si>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</si>
  <si>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</si>
  <si>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</si>
  <si>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</si>
  <si>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</si>
  <si>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</si>
  <si>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</si>
  <si>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</si>
  <si>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</si>
  <si>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</si>
  <si>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</si>
  <si>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</si>
  <si>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</si>
  <si>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</si>
  <si>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</si>
  <si>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</si>
  <si>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</si>
  <si>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</si>
  <si>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</si>
  <si>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</si>
  <si>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</si>
  <si>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</si>
  <si>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</si>
  <si>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</si>
  <si>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</si>
  <si>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</si>
  <si>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</si>
  <si>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</si>
  <si>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</si>
  <si>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</si>
  <si>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</si>
  <si>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</si>
  <si>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</si>
  <si>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</si>
  <si>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</si>
  <si>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</si>
  <si>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</si>
  <si>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</si>
  <si>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</si>
  <si>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</si>
  <si>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</si>
  <si>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</si>
  <si>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</si>
  <si>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</si>
  <si>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</si>
  <si>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</si>
  <si>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</si>
  <si>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</si>
  <si>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</si>
  <si>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</si>
  <si>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</si>
  <si>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</si>
  <si>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</si>
  <si>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</si>
  <si>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</si>
  <si>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</si>
  <si>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</si>
  <si>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</si>
  <si>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</si>
  <si>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</si>
  <si>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</si>
  <si>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</si>
  <si>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</si>
  <si>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</si>
  <si>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</si>
  <si>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</si>
  <si>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</si>
  <si>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</si>
  <si>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</si>
  <si>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</si>
  <si>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</si>
  <si>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</si>
  <si>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</si>
  <si>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</si>
  <si>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</si>
  <si>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</si>
  <si>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</si>
  <si>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</si>
  <si>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</si>
  <si>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</si>
  <si>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</si>
  <si>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</si>
  <si>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</si>
  <si>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</si>
  <si>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</si>
  <si>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</si>
  <si>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</si>
  <si>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</si>
  <si>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</si>
  <si>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</si>
  <si>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</si>
  <si>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</si>
  <si>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</si>
  <si>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</si>
  <si>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</si>
  <si>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</si>
  <si>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</si>
  <si>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</si>
  <si>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</si>
  <si>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</si>
  <si>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</si>
  <si>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</si>
  <si>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</si>
  <si>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</si>
  <si>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</si>
  <si>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</si>
  <si>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</si>
  <si>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</si>
  <si>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</si>
  <si>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</si>
  <si>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</si>
  <si>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</si>
  <si>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</si>
  <si>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</si>
  <si>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</si>
  <si>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</si>
  <si>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</si>
  <si>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</si>
  <si>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</si>
  <si>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</si>
  <si>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</si>
  <si>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</si>
  <si>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</si>
  <si>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</si>
  <si>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</si>
  <si>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</si>
  <si>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</si>
  <si>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</si>
  <si>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</si>
  <si>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</si>
  <si>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</si>
  <si>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</si>
  <si>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</si>
  <si>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</si>
  <si>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</si>
  <si>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</si>
  <si>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</si>
  <si>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</si>
  <si>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</si>
  <si>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</si>
  <si>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</si>
  <si>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</si>
  <si>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</si>
  <si>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</si>
  <si>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</si>
  <si>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</si>
  <si>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</si>
  <si>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</si>
  <si>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</si>
  <si>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</si>
  <si>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</si>
  <si>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</si>
  <si>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</si>
  <si>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</si>
  <si>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</si>
  <si>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</si>
  <si>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</si>
  <si>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</si>
  <si>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</si>
  <si>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</si>
  <si>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</si>
  <si>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</si>
  <si>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</si>
  <si>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</si>
  <si>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</si>
  <si>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</si>
  <si>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</si>
  <si>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</si>
  <si>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</si>
  <si>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</si>
  <si>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</si>
  <si>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</si>
  <si>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</si>
  <si>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</si>
  <si>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</si>
  <si>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</si>
  <si>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</si>
  <si>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</si>
  <si>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</si>
  <si>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</si>
  <si>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</si>
  <si>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</si>
  <si>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</si>
  <si>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</si>
  <si>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</si>
  <si>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</si>
  <si>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</si>
  <si>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</si>
  <si>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</si>
  <si>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</si>
  <si>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</si>
  <si>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</si>
  <si>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</si>
  <si>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</si>
  <si>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</si>
  <si>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</si>
  <si>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</si>
  <si>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</si>
  <si>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</si>
  <si>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</si>
  <si>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</si>
  <si>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</si>
  <si>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</si>
  <si>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</si>
  <si>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</si>
  <si>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</si>
  <si>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</si>
  <si>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</si>
  <si>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</si>
  <si>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</si>
  <si>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</si>
  <si>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</si>
  <si>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</si>
  <si>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</si>
  <si>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</si>
  <si>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</si>
  <si>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</si>
  <si>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</si>
  <si>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</si>
  <si>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</si>
  <si>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</si>
  <si>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</si>
  <si>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</si>
  <si>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</si>
  <si>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</si>
  <si>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</si>
  <si>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</si>
  <si>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</si>
  <si>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</si>
  <si>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</si>
  <si>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</si>
  <si>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</si>
  <si>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</si>
  <si>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</si>
  <si>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</si>
  <si>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</si>
  <si>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</si>
  <si>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</si>
  <si>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</si>
  <si>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</si>
  <si>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</si>
  <si>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</si>
  <si>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</si>
  <si>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</si>
  <si>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</si>
  <si>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</si>
  <si>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</si>
  <si>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</si>
  <si>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</si>
  <si>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</si>
  <si>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</si>
  <si>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</si>
  <si>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</si>
  <si>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</si>
  <si>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</si>
  <si>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</si>
  <si>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</si>
  <si>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</si>
  <si>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</si>
  <si>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</si>
  <si>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</si>
  <si>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</si>
  <si>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</si>
  <si>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</si>
  <si>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</si>
  <si>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</si>
  <si>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</si>
  <si>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</si>
  <si>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</si>
  <si>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</si>
  <si>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</si>
  <si>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</si>
  <si>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</si>
  <si>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</si>
  <si>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</si>
  <si>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</si>
  <si>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</si>
  <si>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</si>
  <si>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</si>
  <si>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</si>
  <si>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</si>
  <si>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</si>
  <si>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</si>
  <si>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</si>
  <si>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</si>
  <si>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</si>
  <si>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</si>
  <si>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</si>
  <si>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</si>
  <si>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</si>
  <si>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</si>
  <si>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</si>
  <si>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</si>
  <si>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</si>
  <si>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</si>
  <si>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</si>
  <si>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</si>
  <si>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</si>
  <si>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</si>
  <si>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</si>
  <si>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</si>
  <si>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</si>
  <si>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</si>
  <si>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</si>
  <si>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</si>
  <si>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</si>
  <si>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</si>
  <si>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</si>
  <si>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</si>
  <si>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</si>
  <si>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</si>
  <si>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</si>
  <si>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</si>
  <si>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</si>
  <si>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</si>
  <si>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</si>
  <si>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</si>
  <si>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</si>
  <si>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</si>
  <si>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</si>
  <si>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</si>
  <si>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</si>
  <si>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</si>
  <si>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</si>
  <si>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</si>
  <si>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</si>
  <si>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</si>
  <si>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</si>
  <si>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</si>
  <si>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</si>
  <si>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</si>
  <si>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</si>
  <si>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</si>
  <si>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</si>
  <si>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</si>
  <si>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</si>
  <si>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</si>
  <si>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</si>
  <si>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</si>
  <si>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</si>
  <si>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</si>
  <si>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</si>
  <si>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</si>
  <si>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</si>
  <si>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</si>
  <si>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</si>
  <si>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</si>
  <si>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</si>
  <si>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</si>
  <si>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</si>
  <si>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</si>
  <si>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</si>
  <si>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</si>
  <si>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</si>
  <si>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</si>
  <si>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</si>
  <si>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</si>
  <si>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</si>
  <si>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</si>
  <si>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</si>
  <si>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</si>
  <si>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</si>
  <si>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</si>
  <si>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</si>
  <si>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</si>
  <si>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</si>
  <si>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</si>
  <si>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</si>
  <si>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</si>
  <si>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</si>
  <si>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</si>
  <si>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</si>
  <si>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</si>
  <si>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</si>
  <si>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</si>
  <si>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</si>
  <si>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</si>
  <si>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</si>
  <si>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</si>
  <si>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</si>
  <si>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</si>
  <si>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</si>
  <si>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</si>
  <si>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</si>
  <si>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</si>
  <si>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</si>
  <si>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</si>
  <si>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</si>
  <si>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</si>
  <si>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</si>
  <si>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</si>
  <si>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</si>
  <si>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</si>
  <si>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</si>
  <si>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</si>
  <si>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</si>
  <si>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</si>
  <si>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</si>
  <si>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</si>
  <si>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</si>
  <si>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</si>
  <si>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</si>
  <si>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</si>
  <si>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</si>
  <si>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</si>
  <si>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</si>
  <si>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</si>
  <si>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</si>
  <si>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</si>
  <si>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</si>
  <si>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</si>
  <si>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</si>
  <si>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</si>
  <si>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</si>
  <si>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</si>
  <si>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</si>
  <si>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</si>
  <si>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</si>
  <si>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</si>
  <si>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</si>
  <si>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</si>
  <si>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</si>
  <si>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</si>
  <si>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</si>
  <si>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</si>
  <si>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</si>
  <si>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</si>
  <si>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</si>
  <si>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</si>
  <si>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</si>
  <si>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</si>
  <si>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</si>
  <si>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</si>
  <si>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</si>
  <si>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</si>
  <si>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</si>
  <si>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</si>
  <si>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</si>
  <si>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</si>
  <si>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</si>
  <si>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</si>
  <si>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</si>
  <si>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</si>
  <si>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</si>
  <si>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</si>
  <si>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</si>
  <si>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</si>
  <si>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</si>
  <si>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</si>
  <si>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</si>
  <si>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</si>
  <si>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</si>
  <si>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</si>
  <si>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</si>
  <si>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</si>
  <si>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</si>
  <si>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</si>
  <si>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</si>
  <si>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</si>
  <si>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</si>
  <si>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</si>
  <si>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</si>
  <si>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</si>
  <si>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</si>
  <si>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</si>
  <si>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</si>
  <si>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</si>
  <si>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</si>
  <si>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</si>
  <si>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</si>
  <si>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</si>
  <si>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</si>
  <si>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</si>
  <si>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</si>
  <si>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</si>
  <si>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</si>
  <si>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</si>
  <si>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</si>
  <si>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</si>
  <si>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</si>
  <si>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</si>
  <si>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</si>
  <si>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</si>
  <si>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</si>
  <si>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</si>
  <si>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</si>
  <si>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</si>
  <si>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</si>
  <si>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</si>
  <si>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</si>
  <si>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</si>
  <si>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</si>
  <si>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</si>
  <si>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</si>
  <si>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</si>
  <si>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</si>
  <si>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</si>
  <si>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</si>
  <si>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</si>
  <si>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</si>
  <si>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</si>
  <si>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</si>
  <si>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</si>
  <si>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</si>
  <si>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</si>
  <si>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</si>
  <si>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</si>
  <si>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</si>
  <si>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</si>
  <si>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</si>
  <si>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</si>
  <si>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</si>
  <si>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</si>
  <si>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</si>
  <si>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</si>
  <si>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</si>
  <si>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</si>
  <si>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</si>
  <si>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</si>
  <si>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</si>
  <si>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</si>
  <si>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</si>
  <si>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</si>
  <si>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</si>
  <si>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</si>
  <si>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</si>
  <si>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</si>
  <si>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</si>
  <si>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</si>
  <si>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</si>
  <si>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</si>
  <si>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</si>
  <si>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</si>
  <si>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</si>
  <si>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</si>
  <si>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</si>
  <si>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</si>
  <si>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</si>
  <si>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</si>
  <si>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</si>
  <si>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</si>
  <si>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</si>
  <si>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</si>
  <si>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</si>
  <si>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</si>
  <si>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</si>
  <si>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</si>
  <si>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</si>
  <si>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</si>
  <si>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</si>
  <si>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</si>
  <si>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</si>
  <si>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</si>
  <si>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</si>
  <si>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</si>
  <si>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</si>
  <si>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</si>
  <si>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</si>
  <si>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</si>
  <si>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</si>
  <si>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</si>
  <si>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</si>
  <si>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</si>
  <si>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</si>
  <si>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</si>
  <si>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</si>
  <si>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</si>
  <si>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</si>
  <si>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</si>
  <si>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</si>
  <si>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</si>
  <si>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</si>
  <si>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</si>
  <si>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</si>
  <si>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</si>
  <si>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</si>
  <si>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</si>
  <si>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</si>
  <si>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</si>
  <si>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</si>
  <si>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</si>
  <si>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</si>
  <si>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</si>
  <si>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</si>
  <si>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</si>
  <si>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</si>
  <si>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</si>
  <si>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</si>
  <si>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</si>
  <si>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</si>
  <si>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</si>
  <si>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</si>
  <si>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</si>
  <si>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</si>
  <si>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</si>
  <si>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</si>
  <si>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</si>
  <si>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</si>
  <si>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</si>
  <si>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</si>
  <si>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</si>
  <si>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</si>
  <si>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</si>
  <si>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</si>
  <si>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</si>
  <si>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</si>
  <si>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</si>
  <si>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</si>
  <si>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</si>
  <si>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</si>
  <si>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</si>
  <si>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</si>
  <si>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</si>
  <si>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</si>
  <si>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</si>
  <si>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</si>
  <si>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</si>
  <si>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</si>
  <si>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</si>
  <si>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</si>
  <si>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</si>
  <si>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</si>
  <si>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</si>
  <si>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</si>
  <si>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</si>
  <si>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</si>
  <si>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</si>
  <si>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</si>
  <si>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</si>
  <si>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</si>
  <si>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</si>
  <si>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</si>
  <si>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</si>
  <si>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</si>
  <si>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</si>
  <si>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</si>
  <si>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</si>
  <si>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</si>
  <si>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</si>
  <si>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</si>
  <si>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</si>
  <si>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</si>
  <si>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</si>
  <si>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</si>
  <si>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</si>
  <si>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</si>
  <si>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</si>
  <si>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</si>
  <si>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</si>
  <si>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</si>
  <si>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</si>
  <si>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</si>
  <si>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</si>
  <si>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</si>
  <si>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</si>
  <si>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</si>
  <si>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</si>
  <si>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</si>
  <si>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</si>
  <si>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</si>
  <si>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</si>
  <si>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</si>
  <si>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</si>
  <si>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</si>
  <si>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</si>
  <si>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</si>
  <si>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</si>
  <si>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</si>
  <si>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</si>
  <si>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</si>
  <si>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</si>
  <si>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</si>
  <si>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</si>
  <si>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</si>
  <si>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</si>
  <si>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</si>
  <si>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</si>
  <si>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</si>
  <si>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</si>
  <si>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</si>
  <si>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</si>
  <si>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</si>
  <si>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</si>
  <si>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</si>
  <si>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</si>
  <si>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</si>
  <si>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</si>
  <si>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</si>
  <si>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</si>
  <si>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</si>
  <si>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</si>
  <si>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</si>
  <si>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</si>
  <si>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</si>
  <si>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</si>
  <si>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</si>
  <si>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</si>
  <si>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</si>
  <si>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</si>
  <si>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</si>
  <si>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</si>
  <si>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</si>
  <si>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</si>
  <si>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</si>
  <si>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</si>
  <si>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</si>
  <si>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</si>
  <si>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</si>
  <si>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</si>
  <si>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</si>
  <si>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</si>
  <si>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</si>
  <si>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</si>
  <si>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</si>
  <si>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</si>
  <si>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</si>
  <si>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</si>
  <si>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</si>
  <si>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</si>
  <si>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</si>
  <si>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</si>
  <si>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</si>
  <si>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</si>
  <si>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</si>
  <si>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</si>
  <si>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</si>
  <si>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</si>
  <si>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</si>
  <si>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</si>
  <si>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</si>
  <si>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</si>
  <si>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</si>
  <si>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</si>
  <si>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</si>
  <si>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</si>
  <si>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</si>
  <si>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</si>
  <si>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</si>
  <si>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</si>
  <si>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</si>
  <si>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</si>
  <si>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</si>
  <si>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</si>
  <si>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</si>
  <si>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</si>
  <si>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</si>
  <si>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</si>
  <si>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</si>
  <si>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</si>
  <si>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</si>
  <si>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</si>
  <si>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</si>
  <si>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</si>
  <si>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</si>
  <si>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</si>
  <si>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</si>
  <si>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</si>
  <si>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</si>
  <si>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</si>
  <si>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</si>
  <si>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</si>
  <si>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</si>
  <si>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</si>
  <si>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</si>
  <si>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</si>
  <si>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</si>
  <si>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</si>
  <si>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</si>
  <si>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</si>
  <si>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</si>
  <si>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</si>
  <si>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</si>
  <si>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</si>
  <si>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</si>
  <si>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</si>
  <si>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</si>
  <si>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</si>
  <si>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</si>
  <si>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</si>
  <si>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</si>
  <si>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</si>
  <si>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</si>
  <si>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</si>
  <si>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</si>
  <si>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</si>
  <si>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</si>
  <si>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</si>
  <si>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</si>
  <si>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</si>
  <si>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</si>
  <si>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</si>
  <si>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</si>
  <si>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</si>
  <si>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</si>
  <si>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</si>
  <si>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</si>
  <si>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</si>
  <si>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</si>
  <si>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</si>
  <si>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</si>
  <si>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</si>
  <si>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</si>
  <si>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</si>
  <si>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</si>
  <si>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</si>
  <si>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</si>
  <si>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</si>
  <si>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</si>
  <si>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</si>
  <si>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</si>
  <si>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</si>
  <si>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</si>
  <si>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</si>
  <si>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</si>
  <si>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</si>
  <si>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</si>
  <si>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</si>
  <si>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</si>
  <si>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</si>
  <si>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</si>
  <si>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</si>
  <si>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</si>
  <si>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</si>
  <si>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</si>
  <si>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</si>
  <si>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</si>
  <si>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</si>
  <si>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</si>
  <si>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</si>
  <si>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</si>
  <si>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</si>
  <si>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</si>
  <si>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</si>
  <si>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</si>
  <si>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</si>
  <si>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</si>
  <si>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</si>
  <si>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</si>
  <si>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</si>
  <si>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</si>
  <si>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</si>
  <si>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</si>
  <si>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</si>
  <si>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</si>
  <si>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</si>
  <si>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</si>
  <si>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</si>
  <si>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</si>
  <si>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</si>
  <si>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</si>
  <si>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</si>
  <si>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</si>
  <si>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</si>
  <si>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</si>
  <si>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</si>
  <si>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</si>
  <si>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</si>
  <si>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</si>
  <si>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</si>
  <si>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</si>
  <si>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</si>
  <si>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</si>
  <si>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</si>
  <si>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</si>
  <si>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</si>
  <si>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</si>
  <si>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</si>
  <si>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</si>
  <si>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</si>
  <si>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</si>
  <si>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</si>
  <si>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</si>
  <si>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</si>
  <si>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</si>
  <si>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</si>
  <si>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</si>
  <si>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</si>
  <si>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</si>
  <si>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</si>
  <si>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</si>
  <si>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</si>
  <si>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</si>
  <si>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</si>
  <si>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</si>
  <si>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</si>
  <si>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</si>
  <si>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</si>
  <si>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</si>
  <si>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</si>
  <si>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</si>
  <si>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</si>
  <si>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</si>
  <si>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</si>
  <si>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</si>
  <si>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</si>
  <si>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</si>
  <si>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</si>
  <si>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</si>
  <si>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</si>
  <si>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</si>
  <si>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</si>
  <si>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</si>
  <si>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</si>
  <si>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</si>
  <si>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</si>
  <si>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</si>
  <si>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</si>
  <si>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</si>
  <si>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</si>
  <si>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</si>
  <si>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</si>
  <si>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</si>
  <si>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</si>
  <si>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</si>
  <si>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</si>
  <si>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</si>
  <si>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</si>
  <si>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</si>
  <si>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</si>
  <si>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</si>
  <si>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</si>
  <si>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</si>
  <si>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</si>
  <si>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</si>
  <si>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</si>
  <si>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</si>
  <si>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</si>
  <si>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</si>
  <si>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</si>
  <si>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</si>
  <si>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</si>
  <si>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</si>
  <si>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</si>
  <si>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</si>
  <si>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</si>
  <si>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</si>
  <si>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</si>
  <si>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</si>
  <si>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</si>
  <si>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</si>
  <si>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</si>
  <si>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</si>
  <si>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</si>
  <si>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</si>
  <si>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</si>
  <si>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</si>
  <si>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</si>
  <si>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</si>
  <si>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</si>
  <si>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</si>
  <si>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</si>
  <si>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</si>
  <si>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</si>
  <si>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</si>
  <si>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</si>
  <si>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</si>
  <si>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</si>
  <si>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</si>
  <si>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</si>
  <si>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</si>
  <si>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</si>
  <si>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</si>
  <si>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</si>
  <si>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</si>
  <si>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</si>
  <si>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</si>
  <si>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</si>
  <si>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</si>
  <si>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</si>
  <si>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</si>
  <si>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</si>
  <si>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</si>
  <si>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</si>
  <si>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</si>
  <si>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</si>
  <si>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</si>
  <si>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</si>
  <si>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</si>
  <si>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</si>
  <si>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</si>
  <si>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</si>
  <si>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</si>
  <si>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</si>
  <si>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</si>
  <si>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</si>
  <si>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</si>
  <si>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</si>
  <si>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</si>
  <si>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</si>
  <si>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</si>
  <si>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</si>
  <si>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</si>
  <si>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</si>
  <si>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</si>
  <si>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</si>
  <si>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</si>
  <si>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</si>
  <si>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</si>
  <si>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</si>
  <si>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</si>
  <si>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</si>
  <si>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</si>
  <si>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</si>
  <si>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</si>
  <si>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</si>
  <si>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</si>
  <si>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</si>
  <si>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</si>
  <si>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</si>
  <si>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</si>
  <si>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</si>
  <si>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</si>
  <si>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</si>
  <si>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</si>
  <si>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</si>
  <si>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</si>
  <si>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</si>
  <si>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</si>
  <si>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</si>
  <si>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</si>
  <si>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</si>
  <si>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</si>
  <si>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</si>
  <si>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</si>
  <si>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</si>
  <si>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</si>
  <si>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</si>
  <si>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</si>
  <si>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</si>
  <si>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</si>
  <si>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</si>
  <si>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</si>
  <si>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</si>
  <si>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</si>
  <si>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</si>
  <si>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</si>
  <si>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</si>
  <si>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</si>
  <si>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</si>
  <si>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</si>
  <si>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</si>
  <si>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</si>
  <si>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</si>
  <si>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</si>
  <si>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</si>
  <si>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</si>
  <si>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</si>
  <si>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</si>
  <si>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</si>
  <si>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</si>
  <si>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</si>
  <si>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</si>
  <si>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</si>
  <si>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</si>
  <si>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</si>
  <si>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</si>
  <si>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</si>
  <si>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</si>
  <si>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</si>
  <si>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</si>
  <si>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</si>
  <si>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</si>
  <si>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</si>
  <si>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</si>
  <si>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</si>
  <si>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</si>
  <si>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</si>
  <si>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</si>
  <si>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</si>
  <si>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</si>
  <si>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</si>
  <si>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</si>
  <si>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</si>
  <si>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</si>
  <si>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</si>
  <si>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</si>
  <si>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</si>
  <si>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</si>
  <si>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</si>
  <si>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</si>
  <si>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</si>
  <si>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</si>
  <si>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</si>
  <si>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</si>
  <si>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</si>
  <si>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</si>
  <si>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</si>
  <si>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</si>
  <si>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</si>
  <si>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</si>
  <si>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</si>
  <si>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</si>
  <si>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</si>
  <si>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</si>
  <si>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</si>
  <si>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</si>
  <si>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</si>
  <si>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</si>
  <si>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</si>
  <si>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</si>
  <si>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</si>
  <si>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</si>
  <si>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</si>
  <si>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</si>
  <si>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</si>
  <si>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</si>
  <si>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</si>
  <si>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</si>
  <si>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</si>
  <si>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</si>
  <si>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</si>
  <si>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</si>
  <si>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</si>
  <si>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</si>
  <si>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</si>
  <si>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</si>
  <si>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</si>
  <si>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</si>
  <si>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</si>
  <si>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</si>
  <si>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</si>
  <si>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</si>
  <si>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</si>
  <si>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</si>
  <si>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</si>
  <si>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</si>
  <si>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</si>
  <si>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</si>
  <si>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</si>
  <si>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</si>
  <si>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</si>
  <si>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</si>
  <si>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</si>
  <si>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</si>
  <si>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</si>
  <si>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</si>
  <si>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</si>
  <si>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</si>
  <si>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</si>
  <si>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</si>
  <si>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</si>
  <si>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</si>
  <si>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</si>
  <si>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</si>
  <si>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</si>
  <si>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</si>
  <si>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</si>
  <si>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</si>
  <si>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</si>
  <si>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</si>
  <si>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</si>
  <si>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</si>
  <si>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</si>
  <si>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</si>
  <si>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</si>
  <si>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</si>
  <si>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</si>
  <si>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</si>
  <si>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</si>
  <si>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</si>
  <si>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</si>
  <si>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</si>
  <si>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</si>
  <si>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</si>
  <si>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</si>
  <si>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</si>
  <si>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</si>
  <si>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</si>
  <si>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</si>
  <si>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</si>
  <si>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</si>
  <si>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</si>
  <si>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</si>
  <si>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</si>
  <si>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</si>
  <si>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</si>
  <si>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</si>
  <si>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</si>
  <si>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</si>
  <si>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</si>
  <si>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</si>
  <si>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</si>
  <si>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</si>
  <si>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</si>
  <si>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</si>
  <si>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</si>
  <si>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</si>
  <si>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</si>
  <si>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</si>
  <si>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</si>
  <si>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</si>
  <si>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</si>
  <si>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</si>
  <si>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</si>
  <si>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</si>
  <si>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</si>
  <si>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</si>
  <si>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</si>
  <si>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</si>
  <si>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</si>
  <si>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</si>
  <si>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</si>
  <si>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</si>
  <si>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</si>
  <si>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</si>
  <si>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</si>
  <si>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</si>
  <si>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</si>
  <si>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</si>
  <si>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</si>
  <si>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</si>
  <si>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</si>
  <si>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</si>
  <si>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</si>
  <si>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</si>
  <si>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</si>
  <si>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</si>
  <si>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</si>
  <si>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</si>
  <si>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</si>
  <si>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</si>
  <si>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</si>
  <si>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</si>
  <si>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</si>
  <si>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</si>
  <si>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</si>
  <si>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</si>
  <si>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</si>
  <si>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</si>
  <si>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</si>
  <si>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</si>
  <si>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</si>
  <si>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</si>
  <si>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</si>
  <si>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</si>
  <si>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</si>
  <si>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</si>
  <si>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</si>
  <si>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</si>
  <si>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</si>
  <si>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</si>
  <si>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</si>
  <si>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</si>
  <si>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</si>
  <si>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</si>
  <si>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</si>
  <si>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</si>
  <si>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</si>
  <si>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</si>
  <si>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</si>
  <si>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</si>
  <si>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</si>
  <si>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</si>
  <si>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</si>
  <si>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</si>
  <si>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</si>
  <si>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</si>
  <si>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</si>
  <si>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</si>
  <si>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</si>
  <si>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</si>
  <si>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</si>
  <si>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</si>
  <si>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</si>
  <si>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</si>
  <si>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</si>
  <si>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</si>
  <si>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</si>
  <si>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</si>
  <si>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</si>
  <si>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</si>
  <si>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</si>
  <si>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</si>
  <si>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</si>
  <si>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</si>
  <si>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</si>
  <si>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</si>
  <si>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</si>
  <si>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</si>
  <si>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</si>
  <si>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</si>
  <si>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</si>
  <si>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</si>
  <si>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</si>
  <si>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</si>
  <si>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</si>
  <si>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</si>
  <si>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</si>
  <si>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</si>
  <si>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</si>
  <si>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</si>
  <si>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</si>
  <si>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</si>
  <si>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</si>
  <si>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</si>
  <si>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</si>
  <si>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</si>
  <si>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</si>
  <si>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</si>
  <si>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</si>
  <si>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</si>
  <si>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</si>
  <si>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</si>
  <si>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</si>
  <si>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</si>
  <si>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</si>
  <si>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</si>
  <si>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</si>
  <si>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</si>
  <si>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</si>
  <si>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</si>
  <si>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</si>
  <si>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</si>
  <si>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</si>
  <si>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</si>
  <si>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</si>
  <si>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</si>
  <si>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</si>
  <si>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</si>
  <si>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</si>
  <si>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</si>
  <si>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</si>
  <si>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</si>
  <si>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</si>
  <si>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</si>
  <si>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</si>
  <si>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</si>
  <si>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</si>
  <si>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</si>
  <si>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</si>
  <si>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</si>
  <si>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</si>
  <si>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</si>
  <si>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</si>
  <si>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</si>
  <si>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</si>
  <si>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</si>
  <si>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</si>
  <si>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</si>
  <si>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</si>
  <si>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</si>
  <si>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</si>
  <si>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</si>
  <si>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</si>
  <si>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</si>
  <si>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</si>
  <si>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</si>
  <si>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</si>
  <si>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</si>
  <si>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</si>
  <si>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</si>
  <si>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</si>
  <si>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</si>
  <si>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</si>
  <si>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</si>
  <si>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</si>
  <si>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</si>
  <si>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</si>
  <si>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</si>
  <si>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</si>
  <si>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</si>
  <si>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</si>
  <si>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</si>
  <si>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</si>
  <si>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</si>
  <si>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</si>
  <si>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</si>
  <si>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</si>
  <si>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</si>
  <si>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</si>
  <si>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</si>
  <si>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</si>
  <si>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</si>
  <si>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</si>
  <si>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</si>
  <si>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</si>
  <si>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</si>
  <si>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</si>
  <si>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</si>
  <si>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</si>
  <si>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</si>
  <si>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</si>
  <si>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</si>
  <si>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</si>
  <si>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</si>
  <si>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</si>
  <si>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</si>
  <si>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</si>
  <si>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</si>
  <si>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</si>
  <si>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</si>
  <si>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</si>
  <si>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</si>
  <si>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</si>
  <si>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</si>
  <si>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</si>
  <si>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</si>
  <si>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</si>
  <si>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</si>
  <si>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</si>
  <si>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</si>
  <si>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</si>
  <si>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</si>
  <si>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</si>
  <si>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</si>
  <si>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</si>
  <si>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</si>
  <si>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</si>
  <si>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</si>
  <si>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</si>
  <si>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</si>
  <si>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</si>
  <si>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</si>
  <si>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</si>
  <si>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</si>
  <si>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</si>
  <si>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</si>
  <si>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</si>
  <si>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</si>
  <si>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</si>
  <si>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</si>
  <si>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</si>
  <si>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</si>
  <si>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</si>
  <si>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</si>
  <si>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</si>
  <si>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</si>
  <si>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</si>
  <si>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</si>
  <si>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</si>
  <si>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</si>
  <si>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</si>
  <si>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</si>
  <si>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</si>
  <si>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</si>
  <si>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</si>
  <si>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</si>
  <si>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</si>
  <si>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</si>
  <si>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</si>
  <si>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</si>
  <si>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</si>
  <si>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</si>
  <si>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</si>
  <si>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</si>
  <si>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</si>
  <si>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</si>
  <si>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</si>
  <si>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</si>
  <si>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</si>
  <si>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</si>
  <si>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</si>
  <si>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</si>
  <si>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</si>
  <si>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</si>
  <si>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</si>
  <si>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</si>
  <si>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</si>
  <si>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</si>
  <si>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</si>
  <si>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</si>
  <si>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</si>
  <si>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</si>
  <si>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</si>
  <si>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</si>
  <si>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</si>
  <si>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</si>
  <si>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</si>
  <si>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</si>
  <si>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</si>
  <si>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</si>
  <si>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</si>
  <si>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</si>
  <si>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</si>
  <si>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</si>
  <si>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</si>
  <si>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</si>
  <si>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</si>
  <si>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</si>
  <si>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</si>
  <si>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</si>
  <si>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</si>
  <si>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</si>
  <si>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</si>
  <si>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</si>
  <si>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</si>
  <si>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</si>
  <si>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</si>
  <si>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</si>
  <si>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</si>
  <si>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</si>
  <si>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</si>
  <si>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</si>
  <si>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</si>
  <si>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</si>
  <si>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</si>
  <si>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</si>
  <si>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</si>
  <si>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</si>
  <si>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</si>
  <si>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</si>
  <si>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</si>
  <si>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</si>
  <si>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</si>
  <si>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</si>
  <si>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</si>
  <si>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</si>
  <si>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</si>
  <si>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</si>
  <si>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</si>
  <si>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</si>
  <si>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</si>
  <si>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</si>
  <si>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</si>
  <si>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</si>
  <si>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</si>
  <si>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</si>
  <si>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</si>
  <si>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</si>
  <si>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</si>
  <si>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</si>
  <si>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</si>
  <si>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</si>
  <si>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</si>
  <si>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</si>
  <si>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</si>
  <si>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</si>
  <si>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</si>
  <si>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</si>
  <si>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</si>
  <si>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</si>
  <si>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</si>
  <si>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</si>
  <si>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</si>
  <si>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</si>
  <si>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</si>
  <si>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</si>
  <si>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</si>
  <si>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</si>
  <si>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</si>
  <si>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</si>
  <si>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</si>
  <si>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</si>
  <si>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</si>
  <si>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</si>
  <si>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</si>
  <si>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</si>
  <si>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</si>
  <si>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</si>
  <si>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</si>
  <si>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</si>
  <si>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</si>
  <si>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</si>
  <si>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</si>
  <si>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</si>
  <si>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</si>
  <si>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</si>
  <si>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</si>
  <si>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</si>
  <si>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</si>
  <si>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</si>
  <si>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</si>
  <si>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</si>
  <si>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</si>
  <si>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</si>
  <si>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</si>
  <si>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</si>
  <si>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</si>
  <si>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</si>
  <si>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</si>
  <si>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</si>
  <si>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</si>
  <si>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</si>
  <si>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</si>
  <si>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</si>
  <si>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</si>
  <si>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</si>
  <si>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</si>
  <si>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</si>
  <si>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</si>
  <si>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</si>
  <si>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</si>
  <si>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</si>
  <si>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</si>
  <si>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</si>
  <si>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</si>
  <si>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</si>
  <si>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</si>
  <si>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</si>
  <si>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</si>
  <si>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</si>
  <si>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</si>
  <si>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</si>
  <si>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</si>
  <si>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</si>
  <si>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</si>
  <si>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</si>
  <si>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</si>
  <si>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</si>
  <si>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</si>
  <si>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</si>
  <si>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</si>
  <si>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</si>
  <si>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</si>
  <si>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</si>
  <si>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</si>
  <si>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</si>
  <si>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</si>
  <si>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</si>
  <si>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</si>
  <si>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</si>
  <si>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</si>
  <si>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</si>
  <si>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</si>
  <si>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</si>
  <si>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</si>
  <si>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</si>
  <si>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</si>
  <si>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</si>
  <si>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</si>
  <si>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</si>
  <si>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</si>
  <si>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</si>
  <si>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</si>
  <si>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</si>
  <si>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</si>
  <si>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</si>
  <si>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</si>
  <si>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</si>
  <si>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</si>
  <si>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</si>
  <si>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</si>
  <si>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</si>
  <si>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</si>
  <si>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</si>
  <si>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</si>
  <si>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</si>
  <si>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</si>
  <si>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</si>
  <si>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</si>
  <si>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</si>
  <si>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</si>
  <si>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</si>
  <si>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</si>
  <si>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</si>
  <si>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</si>
  <si>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</si>
  <si>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</si>
  <si>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</si>
  <si>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</si>
  <si>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</si>
  <si>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</si>
  <si>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</si>
  <si>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</si>
  <si>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</si>
  <si>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</si>
  <si>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</si>
  <si>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</si>
  <si>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</si>
  <si>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</si>
  <si>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</si>
  <si>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</si>
  <si>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</si>
  <si>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</si>
  <si>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</si>
  <si>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</si>
  <si>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</si>
  <si>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</si>
  <si>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</si>
  <si>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</si>
  <si>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</si>
  <si>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</si>
  <si>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</si>
  <si>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</si>
  <si>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</si>
  <si>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</si>
  <si>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</si>
  <si>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</si>
  <si>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</si>
  <si>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</si>
  <si>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</si>
  <si>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</si>
  <si>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</si>
  <si>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</si>
  <si>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</si>
  <si>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</si>
  <si>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</si>
  <si>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</si>
  <si>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</si>
  <si>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</si>
  <si>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</si>
  <si>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</si>
  <si>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</si>
  <si>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</si>
  <si>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</si>
  <si>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</si>
  <si>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</si>
  <si>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</si>
  <si>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</si>
  <si>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</si>
  <si>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</si>
  <si>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</si>
  <si>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</si>
  <si>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</si>
  <si>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</si>
  <si>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</si>
  <si>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</si>
  <si>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</si>
  <si>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</si>
  <si>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</si>
  <si>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</si>
  <si>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</si>
  <si>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</si>
  <si>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</si>
  <si>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</si>
  <si>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</si>
  <si>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</si>
  <si>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</si>
  <si>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</si>
  <si>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</si>
  <si>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</si>
  <si>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</si>
  <si>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</si>
  <si>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</si>
  <si>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</si>
  <si>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</si>
  <si>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</si>
  <si>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</si>
  <si>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</si>
  <si>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</si>
  <si>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</si>
  <si>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</si>
  <si>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</si>
  <si>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</si>
  <si>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</si>
  <si>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</si>
  <si>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</si>
  <si>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</si>
  <si>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</si>
  <si>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</si>
  <si>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</si>
  <si>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</si>
  <si>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</si>
  <si>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</si>
  <si>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</si>
  <si>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</si>
  <si>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</si>
  <si>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</si>
  <si>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</si>
  <si>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</si>
  <si>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</si>
  <si>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</si>
  <si>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</si>
  <si>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</si>
  <si>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</si>
  <si>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</si>
  <si>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</si>
  <si>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</si>
  <si>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</si>
  <si>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</si>
  <si>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</si>
  <si>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</si>
  <si>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</si>
  <si>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</si>
  <si>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</si>
  <si>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</si>
  <si>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</si>
  <si>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</si>
  <si>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</si>
  <si>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</si>
  <si>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</si>
  <si>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</si>
  <si>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</si>
  <si>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</si>
  <si>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</si>
  <si>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</si>
  <si>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</si>
  <si>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</si>
  <si>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</si>
  <si>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</si>
  <si>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</si>
  <si>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</si>
  <si>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</si>
  <si>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</si>
  <si>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</si>
  <si>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</si>
  <si>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</si>
  <si>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</si>
  <si>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</si>
  <si>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</si>
  <si>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</si>
  <si>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</si>
  <si>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</si>
  <si>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</si>
  <si>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</si>
  <si>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</si>
  <si>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</si>
  <si>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</si>
  <si>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</si>
  <si>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</si>
  <si>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</si>
  <si>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</si>
  <si>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</si>
  <si>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</si>
  <si>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</si>
  <si>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</si>
  <si>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</si>
  <si>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</si>
  <si>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</si>
  <si>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</si>
  <si>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</si>
  <si>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</si>
  <si>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</si>
  <si>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</si>
  <si>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</si>
  <si>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</si>
  <si>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</si>
  <si>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</si>
  <si>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</si>
  <si>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</si>
  <si>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</si>
  <si>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</si>
  <si>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</si>
  <si>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</si>
  <si>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</si>
  <si>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</si>
  <si>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</si>
  <si>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</si>
  <si>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</si>
  <si>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</si>
  <si>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</si>
  <si>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</si>
  <si>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</si>
  <si>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</si>
  <si>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</si>
  <si>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</si>
  <si>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</si>
  <si>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</si>
  <si>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</si>
  <si>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</si>
  <si>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</si>
  <si>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</si>
  <si>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</si>
  <si>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</si>
  <si>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</si>
  <si>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</si>
  <si>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</si>
  <si>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</si>
  <si>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</si>
  <si>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</si>
  <si>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</si>
  <si>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</si>
  <si>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</si>
  <si>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</si>
  <si>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</si>
  <si>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</si>
  <si>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</si>
  <si>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</si>
  <si>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</si>
  <si>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</si>
  <si>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</si>
  <si>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</si>
  <si>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</si>
  <si>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</si>
  <si>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</si>
  <si>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</si>
  <si>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</si>
  <si>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</si>
  <si>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</si>
  <si>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</si>
  <si>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</si>
  <si>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</si>
  <si>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</si>
  <si>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</si>
  <si>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</si>
  <si>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</si>
  <si>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</si>
  <si>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</si>
  <si>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</si>
  <si>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</si>
  <si>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</si>
  <si>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</si>
  <si>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</si>
  <si>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</si>
  <si>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</si>
  <si>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</si>
  <si>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</si>
  <si>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</si>
  <si>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</si>
  <si>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</si>
  <si>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</si>
  <si>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</si>
  <si>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</si>
  <si>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</si>
  <si>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</si>
  <si>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</si>
  <si>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</si>
  <si>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</si>
  <si>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</si>
  <si>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</si>
  <si>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</si>
  <si>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</si>
  <si>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</si>
  <si>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</si>
  <si>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</si>
  <si>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</si>
  <si>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</si>
  <si>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</si>
  <si>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</si>
  <si>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</si>
  <si>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</si>
  <si>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</si>
  <si>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</si>
  <si>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</si>
  <si>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</si>
  <si>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</si>
  <si>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</si>
  <si>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</si>
  <si>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</si>
  <si>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</si>
  <si>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</si>
  <si>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</si>
  <si>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</si>
  <si>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</si>
  <si>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</si>
  <si>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</si>
  <si>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</si>
  <si>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</si>
  <si>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</si>
  <si>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</si>
  <si>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</si>
  <si>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</si>
  <si>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</si>
  <si>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</si>
  <si>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</si>
  <si>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</si>
  <si>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</si>
  <si>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</si>
  <si>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</si>
  <si>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</si>
  <si>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</si>
  <si>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</si>
  <si>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</si>
  <si>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</si>
  <si>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</si>
  <si>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</si>
  <si>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</si>
  <si>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</si>
  <si>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</si>
  <si>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</si>
  <si>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</si>
  <si>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</si>
  <si>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</si>
  <si>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</si>
  <si>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</si>
  <si>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</si>
  <si>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</si>
  <si>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</si>
  <si>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</si>
  <si>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</si>
  <si>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</si>
  <si>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</si>
  <si>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</si>
  <si>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</si>
  <si>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</si>
  <si>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</si>
  <si>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</si>
  <si>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</si>
  <si>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</si>
  <si>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</si>
  <si>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</si>
  <si>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</si>
  <si>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</si>
  <si>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</si>
  <si>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</si>
  <si>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</si>
  <si>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</si>
  <si>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</si>
  <si>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</si>
  <si>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</si>
  <si>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</si>
  <si>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</si>
  <si>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</si>
  <si>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</si>
  <si>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</si>
  <si>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</si>
  <si>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</si>
  <si>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</si>
  <si>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</si>
  <si>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</si>
  <si>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</si>
  <si>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</si>
  <si>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</si>
  <si>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</si>
  <si>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</si>
  <si>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</si>
  <si>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</si>
  <si>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</si>
  <si>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</si>
  <si>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</si>
  <si>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</si>
  <si>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</si>
  <si>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</si>
  <si>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</si>
  <si>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</si>
  <si>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</si>
  <si>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</si>
  <si>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</si>
  <si>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</si>
  <si>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</si>
  <si>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</si>
  <si>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</si>
  <si>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</si>
  <si>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</si>
  <si>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</si>
  <si>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</si>
  <si>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</si>
  <si>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</si>
  <si>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</si>
  <si>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</si>
  <si>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</si>
  <si>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</si>
  <si>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</si>
  <si>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</si>
  <si>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</si>
  <si>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</si>
  <si>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</si>
  <si>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</si>
  <si>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</si>
  <si>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</si>
  <si>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</si>
  <si>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</si>
  <si>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</si>
  <si>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</si>
  <si>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</si>
  <si>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</si>
  <si>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</si>
  <si>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</si>
  <si>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</si>
  <si>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</si>
  <si>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</si>
  <si>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</si>
  <si>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</si>
  <si>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</si>
  <si>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</si>
  <si>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</si>
  <si>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</si>
  <si>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</si>
  <si>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</si>
  <si>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</si>
  <si>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</si>
  <si>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</si>
  <si>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</si>
  <si>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</si>
  <si>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</si>
  <si>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</si>
  <si>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</si>
  <si>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</si>
  <si>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</si>
  <si>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</si>
  <si>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</si>
  <si>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</si>
  <si>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</si>
  <si>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</si>
  <si>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</si>
  <si>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</si>
  <si>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</si>
  <si>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</si>
  <si>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</si>
  <si>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</si>
  <si>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</si>
  <si>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</si>
  <si>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</si>
  <si>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</si>
  <si>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</si>
  <si>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</si>
  <si>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</si>
  <si>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</si>
  <si>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</si>
  <si>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</si>
  <si>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</si>
  <si>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</si>
  <si>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</si>
  <si>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</si>
  <si>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</si>
  <si>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</si>
  <si>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</si>
  <si>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</si>
  <si>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</si>
  <si>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</si>
  <si>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</si>
  <si>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</si>
  <si>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</si>
  <si>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</si>
  <si>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</si>
  <si>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</si>
  <si>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</si>
  <si>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</si>
  <si>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</si>
  <si>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</si>
  <si>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</si>
  <si>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</si>
  <si>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</si>
  <si>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</si>
  <si>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</si>
  <si>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</si>
  <si>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</si>
  <si>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</si>
  <si>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</si>
  <si>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</si>
  <si>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</si>
  <si>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</si>
  <si>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</si>
  <si>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</si>
  <si>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</si>
  <si>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</si>
  <si>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</si>
  <si>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</si>
  <si>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</si>
  <si>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</si>
  <si>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</si>
  <si>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</si>
  <si>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</si>
  <si>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</si>
  <si>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</si>
  <si>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</si>
  <si>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</si>
  <si>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</si>
  <si>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</si>
  <si>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</si>
  <si>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</si>
  <si>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</si>
  <si>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</si>
  <si>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</si>
  <si>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</si>
  <si>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</si>
  <si>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</si>
  <si>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</si>
  <si>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</si>
  <si>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</si>
  <si>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</si>
  <si>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</si>
  <si>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</si>
  <si>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</si>
  <si>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</si>
  <si>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</si>
  <si>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</si>
  <si>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</si>
  <si>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</si>
  <si>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</si>
  <si>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</si>
  <si>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</si>
  <si>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</si>
  <si>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</si>
  <si>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</si>
  <si>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</si>
  <si>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</si>
  <si>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</si>
  <si>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</si>
  <si>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</si>
  <si>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</si>
  <si>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</si>
  <si>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</si>
  <si>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</si>
  <si>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</si>
  <si>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</si>
  <si>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</si>
  <si>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</si>
  <si>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</si>
  <si>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</si>
  <si>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</si>
  <si>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</si>
  <si>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</si>
  <si>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</si>
  <si>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</si>
  <si>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</si>
  <si>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</si>
  <si>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</si>
  <si>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</si>
  <si>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</si>
  <si>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</si>
  <si>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</si>
  <si>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</si>
  <si>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</si>
  <si>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</si>
  <si>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</si>
  <si>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</si>
  <si>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</si>
  <si>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</si>
  <si>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</si>
  <si>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</si>
  <si>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</si>
  <si>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</si>
  <si>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</si>
  <si>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</si>
  <si>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</si>
  <si>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</si>
  <si>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</si>
  <si>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</si>
  <si>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</si>
  <si>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</si>
  <si>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</si>
  <si>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</si>
  <si>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</si>
  <si>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</si>
  <si>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</si>
  <si>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</si>
  <si>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</si>
  <si>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</si>
  <si>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</si>
  <si>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</si>
  <si>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</si>
  <si>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</si>
  <si>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</si>
  <si>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</si>
  <si>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</si>
  <si>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</si>
  <si>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</si>
  <si>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</si>
  <si>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</si>
  <si>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</si>
  <si>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</si>
  <si>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</si>
  <si>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</si>
  <si>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</si>
  <si>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</si>
  <si>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</si>
  <si>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</si>
  <si>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</si>
  <si>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</si>
  <si>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</si>
  <si>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</si>
  <si>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</si>
  <si>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</si>
  <si>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</si>
  <si>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</si>
  <si>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</si>
  <si>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</si>
  <si>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</si>
  <si>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</si>
  <si>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</si>
  <si>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</si>
  <si>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</si>
  <si>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</si>
  <si>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</si>
  <si>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</si>
  <si>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</si>
  <si>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</si>
  <si>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</si>
  <si>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</si>
  <si>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</si>
  <si>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</si>
  <si>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</si>
  <si>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</si>
  <si>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</si>
  <si>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</si>
  <si>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</si>
  <si>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</si>
  <si>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</si>
  <si>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</si>
  <si>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</si>
  <si>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</si>
  <si>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</si>
  <si>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</si>
  <si>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</si>
  <si>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</si>
  <si>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</si>
  <si>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</si>
  <si>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</si>
  <si>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</si>
  <si>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</si>
  <si>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</si>
  <si>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</si>
  <si>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</si>
  <si>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</si>
  <si>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</si>
  <si>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</si>
  <si>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</si>
  <si>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</si>
  <si>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</si>
  <si>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</si>
  <si>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</si>
  <si>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</si>
  <si>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</si>
  <si>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</si>
  <si>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</si>
  <si>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</si>
  <si>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</si>
  <si>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</si>
  <si>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</si>
  <si>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</si>
  <si>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</si>
  <si>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</si>
  <si>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</si>
  <si>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</si>
  <si>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</si>
  <si>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</si>
  <si>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</si>
  <si>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</si>
  <si>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</si>
  <si>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</si>
  <si>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</si>
  <si>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</si>
  <si>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</si>
  <si>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</si>
  <si>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</si>
  <si>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</si>
  <si>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</si>
  <si>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</si>
  <si>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</si>
  <si>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</si>
  <si>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</si>
  <si>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</si>
  <si>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</si>
  <si>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</si>
  <si>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</si>
  <si>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</si>
  <si>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</si>
  <si>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</si>
  <si>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</si>
  <si>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</si>
  <si>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</si>
  <si>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</si>
  <si>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</si>
  <si>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</si>
  <si>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</si>
  <si>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</si>
  <si>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</si>
  <si>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</si>
  <si>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</si>
  <si>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</si>
  <si>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</si>
  <si>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</si>
  <si>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</si>
  <si>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</si>
  <si>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</si>
  <si>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</si>
  <si>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</si>
  <si>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</si>
  <si>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</si>
  <si>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</si>
  <si>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</si>
  <si>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</si>
  <si>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</si>
  <si>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</si>
  <si>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</si>
  <si>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</si>
  <si>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</si>
  <si>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</si>
  <si>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</si>
  <si>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</si>
  <si>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</si>
  <si>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</si>
  <si>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</si>
  <si>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</si>
  <si>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</si>
  <si>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</si>
  <si>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</si>
  <si>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</si>
  <si>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</si>
  <si>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</si>
  <si>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</si>
  <si>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</si>
  <si>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</si>
  <si>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</si>
  <si>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</si>
  <si>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</si>
  <si>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</si>
  <si>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</si>
  <si>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</si>
  <si>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</si>
  <si>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</si>
  <si>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</si>
  <si>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</si>
  <si>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</si>
  <si>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</si>
  <si>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</si>
  <si>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</si>
  <si>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</si>
  <si>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</si>
  <si>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</si>
  <si>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</si>
  <si>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</si>
  <si>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</si>
  <si>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</si>
  <si>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</si>
  <si>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</si>
  <si>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</si>
  <si>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</si>
  <si>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</si>
  <si>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</si>
  <si>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</si>
  <si>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</si>
  <si>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</si>
  <si>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</si>
  <si>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</si>
  <si>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</si>
  <si>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</si>
  <si>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</si>
  <si>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</si>
  <si>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</si>
  <si>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</si>
  <si>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</si>
  <si>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</si>
  <si>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</si>
  <si>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</si>
  <si>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</si>
  <si>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</si>
  <si>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</si>
  <si>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</si>
  <si>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</si>
  <si>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</si>
  <si>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</si>
  <si>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</si>
  <si>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</si>
  <si>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</si>
  <si>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</si>
  <si>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</si>
  <si>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</si>
  <si>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</si>
  <si>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</si>
  <si>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</si>
  <si>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</si>
  <si>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</si>
  <si>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</si>
  <si>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</si>
  <si>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</si>
  <si>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</si>
  <si>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</si>
  <si>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</si>
  <si>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</si>
  <si>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</si>
  <si>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</si>
  <si>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</si>
  <si>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</si>
  <si>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</si>
  <si>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</si>
  <si>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</si>
  <si>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</si>
  <si>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</si>
  <si>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</si>
  <si>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</si>
  <si>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</si>
  <si>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</si>
  <si>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</si>
  <si>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</si>
  <si>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</si>
  <si>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</si>
  <si>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</si>
  <si>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</si>
  <si>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</si>
  <si>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</si>
  <si>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</si>
  <si>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</si>
  <si>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</si>
  <si>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</si>
  <si>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</si>
  <si>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</si>
  <si>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</si>
  <si>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</si>
  <si>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</si>
  <si>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</si>
  <si>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</si>
  <si>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</si>
  <si>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</si>
  <si>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</si>
  <si>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</si>
  <si>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</si>
  <si>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</si>
  <si>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</si>
  <si>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</si>
  <si>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</si>
  <si>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</si>
  <si>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</si>
  <si>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</si>
  <si>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</si>
  <si>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</si>
  <si>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</si>
  <si>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</si>
  <si>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</si>
  <si>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</si>
  <si>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</si>
  <si>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</si>
  <si>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</si>
  <si>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</si>
  <si>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</si>
  <si>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</si>
  <si>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</si>
  <si>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</si>
  <si>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</si>
  <si>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</si>
  <si>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</si>
  <si>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</si>
  <si>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</si>
  <si>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</si>
  <si>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</si>
  <si>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</si>
  <si>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</si>
  <si>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</si>
  <si>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</si>
  <si>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</si>
  <si>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</si>
  <si>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</si>
  <si>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</si>
  <si>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</si>
  <si>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</si>
  <si>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</si>
  <si>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</si>
  <si>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</si>
  <si>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</si>
  <si>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</si>
  <si>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</si>
  <si>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</si>
  <si>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</si>
  <si>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</si>
  <si>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</si>
  <si>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</si>
  <si>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</si>
  <si>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</si>
  <si>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</si>
  <si>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</si>
  <si>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</si>
  <si>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</si>
  <si>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</si>
  <si>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</si>
  <si>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</si>
  <si>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</si>
  <si>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</si>
  <si>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</si>
  <si>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</si>
  <si>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</si>
  <si>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</si>
  <si>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</si>
  <si>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</si>
  <si>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</si>
  <si>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</si>
  <si>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</si>
  <si>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</si>
  <si>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</si>
  <si>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</si>
  <si>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</si>
  <si>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</si>
  <si>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</si>
  <si>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</si>
  <si>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</si>
  <si>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</si>
  <si>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</si>
  <si>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</si>
  <si>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</si>
  <si>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</si>
  <si>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</si>
  <si>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</si>
  <si>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</si>
  <si>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</si>
  <si>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</si>
  <si>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</si>
  <si>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</si>
  <si>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</si>
  <si>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</si>
  <si>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</si>
  <si>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</si>
  <si>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</si>
  <si>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</si>
  <si>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</si>
  <si>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</si>
  <si>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</si>
  <si>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</si>
  <si>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</si>
  <si>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</si>
  <si>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</si>
  <si>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</si>
  <si>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</si>
  <si>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</si>
  <si>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</si>
  <si>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</si>
  <si>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</si>
  <si>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</si>
  <si>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</si>
  <si>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</si>
  <si>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</si>
  <si>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</si>
  <si>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</si>
  <si>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</si>
  <si>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</si>
  <si>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</si>
  <si>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</si>
  <si>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</si>
  <si>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</si>
  <si>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</si>
  <si>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</si>
  <si>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</si>
  <si>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</si>
  <si>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</si>
  <si>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</si>
  <si>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</si>
  <si>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</si>
  <si>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</si>
  <si>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</si>
  <si>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</si>
  <si>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</si>
  <si>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</si>
  <si>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</si>
  <si>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</si>
  <si>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</si>
  <si>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</si>
  <si>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</si>
  <si>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</si>
  <si>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</si>
  <si>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</si>
  <si>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</si>
  <si>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</si>
  <si>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</si>
  <si>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</si>
  <si>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</si>
  <si>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</si>
  <si>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</si>
  <si>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</si>
  <si>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</si>
  <si>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</si>
  <si>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</si>
  <si>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</si>
  <si>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</si>
  <si>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</si>
  <si>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</si>
  <si>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</si>
  <si>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</si>
  <si>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</si>
  <si>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</si>
  <si>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</si>
  <si>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</si>
  <si>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</si>
  <si>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</si>
  <si>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</si>
  <si>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</si>
  <si>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</si>
  <si>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</si>
  <si>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</si>
  <si>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</si>
  <si>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</si>
  <si>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</si>
  <si>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</si>
  <si>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</si>
  <si>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</si>
  <si>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</si>
  <si>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</si>
  <si>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</si>
  <si>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</si>
  <si>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</si>
  <si>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</si>
  <si>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</si>
  <si>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</si>
  <si>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</si>
  <si>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</si>
  <si>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</si>
  <si>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</si>
  <si>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</si>
  <si>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</si>
  <si>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</si>
  <si>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</si>
  <si>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</si>
  <si>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</si>
  <si>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</si>
  <si>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</si>
  <si>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</si>
  <si>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</si>
  <si>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</si>
  <si>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</si>
  <si>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</si>
  <si>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</si>
  <si>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</si>
  <si>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</si>
  <si>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</si>
  <si>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</si>
  <si>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</si>
  <si>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</si>
  <si>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</si>
  <si>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</si>
  <si>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</si>
  <si>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</si>
  <si>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</si>
  <si>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</si>
  <si>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</si>
  <si>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</si>
  <si>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</si>
  <si>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</si>
  <si>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</si>
  <si>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</si>
  <si>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</si>
  <si>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</si>
  <si>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</si>
  <si>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</si>
  <si>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</si>
  <si>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</si>
  <si>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</si>
  <si>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</si>
  <si>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</si>
  <si>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</si>
  <si>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</si>
  <si>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</si>
  <si>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</si>
  <si>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</si>
  <si>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</si>
  <si>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</si>
  <si>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</si>
  <si>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</si>
  <si>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</si>
  <si>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</si>
  <si>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</si>
  <si>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</si>
  <si>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</si>
  <si>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</si>
  <si>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</si>
  <si>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</si>
  <si>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</si>
  <si>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</si>
  <si>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</si>
  <si>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</si>
  <si>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</si>
  <si>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</si>
  <si>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</si>
  <si>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</si>
  <si>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</si>
  <si>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</si>
  <si>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</si>
  <si>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</si>
  <si>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</si>
  <si>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</si>
  <si>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</si>
  <si>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</si>
  <si>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</si>
  <si>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</si>
  <si>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</si>
  <si>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</si>
  <si>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</si>
  <si>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</si>
  <si>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</si>
  <si>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</si>
  <si>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</si>
  <si>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</si>
  <si>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</si>
  <si>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</si>
  <si>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</si>
  <si>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</si>
  <si>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</si>
  <si>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</si>
  <si>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</si>
  <si>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</si>
  <si>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</si>
  <si>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</si>
  <si>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</si>
  <si>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</si>
  <si>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</si>
  <si>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</si>
  <si>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</si>
  <si>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</si>
  <si>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</si>
  <si>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</si>
  <si>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</si>
  <si>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</si>
  <si>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</si>
  <si>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</si>
  <si>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</si>
  <si>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</si>
  <si>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</si>
  <si>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</si>
  <si>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</si>
  <si>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</si>
  <si>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</si>
  <si>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</si>
  <si>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</si>
  <si>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</si>
  <si>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</si>
  <si>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</si>
  <si>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</si>
  <si>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</si>
  <si>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</si>
  <si>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</si>
  <si>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</si>
  <si>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</si>
  <si>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</si>
  <si>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</si>
  <si>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</si>
  <si>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</si>
  <si>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</si>
  <si>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</si>
  <si>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</si>
  <si>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</si>
  <si>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</si>
  <si>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</si>
  <si>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</si>
  <si>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</si>
  <si>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</si>
  <si>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</si>
  <si>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</si>
  <si>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</si>
  <si>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</si>
  <si>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</si>
  <si>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</si>
  <si>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</si>
  <si>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</si>
  <si>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</si>
  <si>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</si>
  <si>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</si>
  <si>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</si>
  <si>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</si>
  <si>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</si>
  <si>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</si>
  <si>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</si>
  <si>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</si>
  <si>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</si>
  <si>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</si>
  <si>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</si>
  <si>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</si>
  <si>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</si>
  <si>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</si>
  <si>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</si>
  <si>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</si>
  <si>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</si>
  <si>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</si>
  <si>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</si>
  <si>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</si>
  <si>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</si>
  <si>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</si>
  <si>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</si>
  <si>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</si>
  <si>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</si>
  <si>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</si>
  <si>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</si>
  <si>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</si>
  <si>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</si>
  <si>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</si>
  <si>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</si>
  <si>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</si>
  <si>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</si>
  <si>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</si>
  <si>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</si>
  <si>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</si>
  <si>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</si>
  <si>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</si>
  <si>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</si>
  <si>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</si>
  <si>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</si>
  <si>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</si>
  <si>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</si>
  <si>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</si>
  <si>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</si>
  <si>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</si>
  <si>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</si>
  <si>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</si>
  <si>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</si>
  <si>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</si>
  <si>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</si>
  <si>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</si>
  <si>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</si>
  <si>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</si>
  <si>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</si>
  <si>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</si>
  <si>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</si>
  <si>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</si>
  <si>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</si>
  <si>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</si>
  <si>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</si>
  <si>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</si>
  <si>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</si>
  <si>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</si>
  <si>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</si>
  <si>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</si>
  <si>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</si>
  <si>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</si>
  <si>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</si>
  <si>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</si>
  <si>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</si>
  <si>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</si>
  <si>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</si>
  <si>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</si>
  <si>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</si>
  <si>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</si>
  <si>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</si>
  <si>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</si>
  <si>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</si>
  <si>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</si>
  <si>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</si>
  <si>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</si>
  <si>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</si>
  <si>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</si>
  <si>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</si>
  <si>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</si>
  <si>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</si>
  <si>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</si>
  <si>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</si>
  <si>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</si>
  <si>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</si>
  <si>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</si>
  <si>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</si>
  <si>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</si>
  <si>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</si>
  <si>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</si>
  <si>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</si>
  <si>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</si>
  <si>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</si>
  <si>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</si>
  <si>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</si>
  <si>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</si>
  <si>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</si>
  <si>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</si>
  <si>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</si>
  <si>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</si>
  <si>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</si>
  <si>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</si>
  <si>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</si>
  <si>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</si>
  <si>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</si>
  <si>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</si>
  <si>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</si>
  <si>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</si>
  <si>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</si>
  <si>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</si>
  <si>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</si>
  <si>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</si>
  <si>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</si>
  <si>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</si>
  <si>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</si>
  <si>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</si>
  <si>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</si>
  <si>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</si>
  <si>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</si>
  <si>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</si>
  <si>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</si>
  <si>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</si>
  <si>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</si>
  <si>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</si>
  <si>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</si>
  <si>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</si>
  <si>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</si>
  <si>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</si>
  <si>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</si>
  <si>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</si>
  <si>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</si>
  <si>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</si>
  <si>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</si>
  <si>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</si>
  <si>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</si>
  <si>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</si>
  <si>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</si>
  <si>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</si>
  <si>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</si>
  <si>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</si>
  <si>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</si>
  <si>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</si>
  <si>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</si>
  <si>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</si>
  <si>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</si>
  <si>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</si>
  <si>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</si>
  <si>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</si>
  <si>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</si>
  <si>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</si>
  <si>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</si>
  <si>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</si>
  <si>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</si>
  <si>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</si>
  <si>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</si>
  <si>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</si>
  <si>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</si>
  <si>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</si>
  <si>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</si>
  <si>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</si>
  <si>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</si>
  <si>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</si>
  <si>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</si>
  <si>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</si>
  <si>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</si>
  <si>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</si>
  <si>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</si>
  <si>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</si>
  <si>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</si>
  <si>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</si>
  <si>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</si>
  <si>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</si>
  <si>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</si>
  <si>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</si>
  <si>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</si>
  <si>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</si>
  <si>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</si>
  <si>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</si>
  <si>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</si>
  <si>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</si>
  <si>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</si>
  <si>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</si>
  <si>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</si>
  <si>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</si>
  <si>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</si>
  <si>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</si>
  <si>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</si>
  <si>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</si>
  <si>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</si>
  <si>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</si>
  <si>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</si>
  <si>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</si>
  <si>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</si>
  <si>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</si>
  <si>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</si>
  <si>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</si>
  <si>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</si>
  <si>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</si>
  <si>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</si>
  <si>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</si>
  <si>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</si>
  <si>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</si>
  <si>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</si>
  <si>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</si>
  <si>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</si>
  <si>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</si>
  <si>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</si>
  <si>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</si>
  <si>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</si>
  <si>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</si>
  <si>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</si>
  <si>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</si>
  <si>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</si>
  <si>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</si>
  <si>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</si>
  <si>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</si>
  <si>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</si>
  <si>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</si>
  <si>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</si>
  <si>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</si>
  <si>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</si>
  <si>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</si>
  <si>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</si>
  <si>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</si>
  <si>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</si>
  <si>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</si>
  <si>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</si>
  <si>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</si>
  <si>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</si>
  <si>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</si>
  <si>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</si>
  <si>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</si>
  <si>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</si>
  <si>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</si>
  <si>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</si>
  <si>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</si>
  <si>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</si>
  <si>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</si>
  <si>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</si>
  <si>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</si>
  <si>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</si>
  <si>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</si>
  <si>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</si>
  <si>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</si>
  <si>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</si>
  <si>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</si>
  <si>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</si>
  <si>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</si>
  <si>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</si>
  <si>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</si>
  <si>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</si>
  <si>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</si>
  <si>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</si>
  <si>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</si>
  <si>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</si>
  <si>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</si>
  <si>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</si>
  <si>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</si>
  <si>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</si>
  <si>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</si>
  <si>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</si>
  <si>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</si>
  <si>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</si>
  <si>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</si>
  <si>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</si>
  <si>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</si>
  <si>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</si>
  <si>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</si>
  <si>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</si>
  <si>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</si>
  <si>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</si>
  <si>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</si>
  <si>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</si>
  <si>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</si>
  <si>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</si>
  <si>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</si>
  <si>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</si>
  <si>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</si>
  <si>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</si>
  <si>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</si>
  <si>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</si>
  <si>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</si>
  <si>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</si>
  <si>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</si>
  <si>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</si>
  <si>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</si>
  <si>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</si>
  <si>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</si>
  <si>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</si>
  <si>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</si>
  <si>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</si>
  <si>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</si>
  <si>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</si>
  <si>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</si>
  <si>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</si>
  <si>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</si>
  <si>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</si>
  <si>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</si>
  <si>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</si>
  <si>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</si>
  <si>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</si>
  <si>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</si>
  <si>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</si>
  <si>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</si>
  <si>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</si>
  <si>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</si>
  <si>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</si>
  <si>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</si>
  <si>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</si>
  <si>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</si>
  <si>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</si>
  <si>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</si>
  <si>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</si>
  <si>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</si>
  <si>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</si>
  <si>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</si>
  <si>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</si>
  <si>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</si>
  <si>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</si>
  <si>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</si>
  <si>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</si>
  <si>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</si>
  <si>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</si>
  <si>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</si>
  <si>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</si>
  <si>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</si>
  <si>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</si>
  <si>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</si>
  <si>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</si>
  <si>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</si>
  <si>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</si>
  <si>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</si>
  <si>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</si>
  <si>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</si>
  <si>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</si>
  <si>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</si>
  <si>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</si>
  <si>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</si>
  <si>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</si>
  <si>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</si>
  <si>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</si>
  <si>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</si>
  <si>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</si>
  <si>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</si>
  <si>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</si>
  <si>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</si>
  <si>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</si>
  <si>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</si>
  <si>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</si>
  <si>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</si>
  <si>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</si>
  <si>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</si>
  <si>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</si>
  <si>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</si>
  <si>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</si>
  <si>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</si>
  <si>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</si>
  <si>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</si>
  <si>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</si>
  <si>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</si>
  <si>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</si>
  <si>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</si>
  <si>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</si>
  <si>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</si>
  <si>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</si>
  <si>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</si>
  <si>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</si>
  <si>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</si>
  <si>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</si>
  <si>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</si>
  <si>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</si>
  <si>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</si>
  <si>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</si>
  <si>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</si>
  <si>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</si>
  <si>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</si>
  <si>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</si>
  <si>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</si>
  <si>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</si>
  <si>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</si>
  <si>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</si>
  <si>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</si>
  <si>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</si>
  <si>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</si>
  <si>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</si>
  <si>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</si>
  <si>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</si>
  <si>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</si>
  <si>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</si>
  <si>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</si>
  <si>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</si>
  <si>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</si>
  <si>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</si>
  <si>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</si>
  <si>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</si>
  <si>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</si>
  <si>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</si>
  <si>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</si>
  <si>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</si>
  <si>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</si>
  <si>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</si>
  <si>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</si>
  <si>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</si>
  <si>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</si>
  <si>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</si>
  <si>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</si>
  <si>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</si>
  <si>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</si>
  <si>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</si>
  <si>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</si>
  <si>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</si>
  <si>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</si>
  <si>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</si>
  <si>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</si>
  <si>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</si>
  <si>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</si>
  <si>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</si>
  <si>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</si>
  <si>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</si>
  <si>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</si>
  <si>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</si>
  <si>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</si>
  <si>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</si>
  <si>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</si>
  <si>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</si>
  <si>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</si>
  <si>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</si>
  <si>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</si>
  <si>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</si>
  <si>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</si>
  <si>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</si>
  <si>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</si>
  <si>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</si>
  <si>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</si>
  <si>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</si>
  <si>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</si>
  <si>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</si>
  <si>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</si>
  <si>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</si>
  <si>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</si>
  <si>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</si>
  <si>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</si>
  <si>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</si>
  <si>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</si>
  <si>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</si>
  <si>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</si>
  <si>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</si>
  <si>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</si>
  <si>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</si>
  <si>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</si>
  <si>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</si>
  <si>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</si>
  <si>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</si>
  <si>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</si>
  <si>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</si>
  <si>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</si>
  <si>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</si>
  <si>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</si>
  <si>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</si>
  <si>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</si>
  <si>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</si>
  <si>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</si>
  <si>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</si>
  <si>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</si>
  <si>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</si>
  <si>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</si>
  <si>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</si>
  <si>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</si>
  <si>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</si>
  <si>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</si>
  <si>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</si>
  <si>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</si>
  <si>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</si>
  <si>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</si>
  <si>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</si>
  <si>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</si>
  <si>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</si>
  <si>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</si>
  <si>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</si>
  <si>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</si>
  <si>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</si>
  <si>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</si>
  <si>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</si>
  <si>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</si>
  <si>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</si>
  <si>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</si>
  <si>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</si>
  <si>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</si>
  <si>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</si>
  <si>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</si>
  <si>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</si>
  <si>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</si>
  <si>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</si>
  <si>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</si>
  <si>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</si>
  <si>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</si>
  <si>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</si>
  <si>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</si>
  <si>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</si>
  <si>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</si>
  <si>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</si>
  <si>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</si>
  <si>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</si>
  <si>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</si>
  <si>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</si>
  <si>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</si>
  <si>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</si>
  <si>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</si>
  <si>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</si>
  <si>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</si>
  <si>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</si>
  <si>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</si>
  <si>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</si>
  <si>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</si>
  <si>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</si>
  <si>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</si>
  <si>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</si>
  <si>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</si>
  <si>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</si>
  <si>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</si>
  <si>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</si>
  <si>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</si>
  <si>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</si>
  <si>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</si>
  <si>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</si>
  <si>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</si>
  <si>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</si>
  <si>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</si>
  <si>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</si>
  <si>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</si>
  <si>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</si>
  <si>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</si>
  <si>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</si>
  <si>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</si>
  <si>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</si>
  <si>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</si>
  <si>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</si>
  <si>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</si>
  <si>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</si>
  <si>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</si>
  <si>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</si>
  <si>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</si>
  <si>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</si>
  <si>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</si>
  <si>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</si>
  <si>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</si>
  <si>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</si>
  <si>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</si>
  <si>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</si>
  <si>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</si>
  <si>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</si>
  <si>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</si>
  <si>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</si>
  <si>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</si>
  <si>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</si>
  <si>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</si>
  <si>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</si>
  <si>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</si>
  <si>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</si>
  <si>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</si>
  <si>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</si>
  <si>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</si>
  <si>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</si>
  <si>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</si>
  <si>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</si>
  <si>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</si>
  <si>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</si>
  <si>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</si>
  <si>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</si>
  <si>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</si>
  <si>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</si>
  <si>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</si>
  <si>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</si>
  <si>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</si>
  <si>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</si>
  <si>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</si>
  <si>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</si>
  <si>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</si>
  <si>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</si>
  <si>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</si>
  <si>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</si>
  <si>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</si>
  <si>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</si>
  <si>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</si>
  <si>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</si>
  <si>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</si>
  <si>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</si>
  <si>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</si>
  <si>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</si>
  <si>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</si>
  <si>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</si>
  <si>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</si>
  <si>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</si>
  <si>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</si>
  <si>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</si>
  <si>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</si>
  <si>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</si>
  <si>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</si>
  <si>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</si>
  <si>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</si>
  <si>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</si>
  <si>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</si>
  <si>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</si>
  <si>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</si>
  <si>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</si>
  <si>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</si>
  <si>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</si>
  <si>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</si>
  <si>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</si>
  <si>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</si>
  <si>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</si>
  <si>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</si>
  <si>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</si>
  <si>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</si>
  <si>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</si>
  <si>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</si>
  <si>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</si>
  <si>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</si>
  <si>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</si>
  <si>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</si>
  <si>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</si>
  <si>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</si>
  <si>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</si>
  <si>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</si>
  <si>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</si>
  <si>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</si>
  <si>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</si>
  <si>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</si>
  <si>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</si>
  <si>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</si>
  <si>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</si>
  <si>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</si>
  <si>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</si>
  <si>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</si>
  <si>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</si>
  <si>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</si>
  <si>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</si>
  <si>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</si>
  <si>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</si>
  <si>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</si>
  <si>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</si>
  <si>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</si>
  <si>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</si>
  <si>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</si>
  <si>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</si>
  <si>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</si>
  <si>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</si>
  <si>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</si>
  <si>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</si>
  <si>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</si>
  <si>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</si>
  <si>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</si>
  <si>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</si>
  <si>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</si>
  <si>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</si>
  <si>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</si>
  <si>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</si>
  <si>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</si>
  <si>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</si>
  <si>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</si>
  <si>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</si>
  <si>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</si>
  <si>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</si>
  <si>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</si>
  <si>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</si>
  <si>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</si>
  <si>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</si>
  <si>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</si>
  <si>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</si>
  <si>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</si>
  <si>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</si>
  <si>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</si>
  <si>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</si>
  <si>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</si>
  <si>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</si>
  <si>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</si>
  <si>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</si>
  <si>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</si>
  <si>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</si>
  <si>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</si>
  <si>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</si>
  <si>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</si>
  <si>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</si>
  <si>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</si>
  <si>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</si>
  <si>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</si>
  <si>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</si>
  <si>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</si>
  <si>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</si>
  <si>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</si>
  <si>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</si>
  <si>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</si>
  <si>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</si>
  <si>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</si>
  <si>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</si>
  <si>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</si>
  <si>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</si>
  <si>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</si>
  <si>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</si>
  <si>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</si>
  <si>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</si>
  <si>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</si>
  <si>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</si>
  <si>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</si>
  <si>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</si>
  <si>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</si>
  <si>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</si>
  <si>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</si>
  <si>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</si>
  <si>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</si>
  <si>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</si>
  <si>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</si>
  <si>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</si>
  <si>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</si>
  <si>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</si>
  <si>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</si>
  <si>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</si>
  <si>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</si>
  <si>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</si>
  <si>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</si>
  <si>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</si>
  <si>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</si>
  <si>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</si>
  <si>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</si>
  <si>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</si>
  <si>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</si>
  <si>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</si>
  <si>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</si>
  <si>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</si>
  <si>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</si>
  <si>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</si>
  <si>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</si>
  <si>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</si>
  <si>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</si>
  <si>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</si>
  <si>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</si>
  <si>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</si>
  <si>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</si>
  <si>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</si>
  <si>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</si>
  <si>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</si>
  <si>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</si>
  <si>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</si>
  <si>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</si>
  <si>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</si>
  <si>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</si>
  <si>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</si>
  <si>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</si>
  <si>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</si>
  <si>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</si>
  <si>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</si>
  <si>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</si>
  <si>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</si>
  <si>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</si>
  <si>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</si>
  <si>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</si>
  <si>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</si>
  <si>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</si>
  <si>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</si>
  <si>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</si>
  <si>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</si>
  <si>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</si>
  <si>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</si>
  <si>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</si>
  <si>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</si>
  <si>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</si>
  <si>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</si>
  <si>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</si>
  <si>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</si>
  <si>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</si>
  <si>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</si>
  <si>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</si>
  <si>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</si>
  <si>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</si>
  <si>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</si>
  <si>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</si>
  <si>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</si>
  <si>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</si>
  <si>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</si>
  <si>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</si>
  <si>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</si>
  <si>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</si>
  <si>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</si>
  <si>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</si>
  <si>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</si>
  <si>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</si>
  <si>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</si>
  <si>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</si>
  <si>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</si>
  <si>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</si>
  <si>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</si>
  <si>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</si>
  <si>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</si>
  <si>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</si>
  <si>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</si>
  <si>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</si>
  <si>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</si>
  <si>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</si>
  <si>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</si>
  <si>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</si>
  <si>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</si>
  <si>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</si>
  <si>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</si>
  <si>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</si>
  <si>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</si>
  <si>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</si>
  <si>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</si>
  <si>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</si>
  <si>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</si>
  <si>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</si>
  <si>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</si>
  <si>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</si>
  <si>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</si>
  <si>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</si>
  <si>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</si>
  <si>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</si>
  <si>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</si>
  <si>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</si>
  <si>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</si>
  <si>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</si>
  <si>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</si>
  <si>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</si>
  <si>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</si>
  <si>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</si>
  <si>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</si>
  <si>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</si>
  <si>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</si>
  <si>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</si>
  <si>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</si>
  <si>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</si>
  <si>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</si>
  <si>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</si>
  <si>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</si>
  <si>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</si>
  <si>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</si>
  <si>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</si>
  <si>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</si>
  <si>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</si>
  <si>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</si>
  <si>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</si>
  <si>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</si>
  <si>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</si>
  <si>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</si>
  <si>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</si>
  <si>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</si>
  <si>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</si>
  <si>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</si>
  <si>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</si>
  <si>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</si>
  <si>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</si>
  <si>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</si>
  <si>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</si>
  <si>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</si>
  <si>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</si>
  <si>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</si>
  <si>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</si>
  <si>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</si>
  <si>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</si>
  <si>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</si>
  <si>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</si>
  <si>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</si>
  <si>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</si>
  <si>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</si>
  <si>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</si>
  <si>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</si>
  <si>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</si>
  <si>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</si>
  <si>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</si>
  <si>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</si>
  <si>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</si>
  <si>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</si>
  <si>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</si>
  <si>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</si>
  <si>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</si>
  <si>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</si>
  <si>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</si>
  <si>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</si>
  <si>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</si>
  <si>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</si>
  <si>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</si>
  <si>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</si>
  <si>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</si>
  <si>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</si>
  <si>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</si>
  <si>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</si>
  <si>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</si>
  <si>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</si>
  <si>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</si>
  <si>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</si>
  <si>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</si>
  <si>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</si>
  <si>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</si>
  <si>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</si>
  <si>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</si>
  <si>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</si>
  <si>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</si>
  <si>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</si>
  <si>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</si>
  <si>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</si>
  <si>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</si>
  <si>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</si>
  <si>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</si>
  <si>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</si>
  <si>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</si>
  <si>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</si>
  <si>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</si>
  <si>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</si>
  <si>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</si>
  <si>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</si>
  <si>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</si>
  <si>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</si>
  <si>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</si>
  <si>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</si>
  <si>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</si>
  <si>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</si>
  <si>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</si>
  <si>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</si>
  <si>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</si>
  <si>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</si>
  <si>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</si>
  <si>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</si>
  <si>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</si>
  <si>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</si>
  <si>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</si>
  <si>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</si>
  <si>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</si>
  <si>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</si>
  <si>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</si>
  <si>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</si>
  <si>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</si>
  <si>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</si>
  <si>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</si>
  <si>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</si>
  <si>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</si>
  <si>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</si>
  <si>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</si>
  <si>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</si>
  <si>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</si>
  <si>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</si>
  <si>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</si>
  <si>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</si>
  <si>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</si>
  <si>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</si>
  <si>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</si>
  <si>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</si>
  <si>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</si>
  <si>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</si>
  <si>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</si>
  <si>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</si>
  <si>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</si>
  <si>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</si>
  <si>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</si>
  <si>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</si>
  <si>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</si>
  <si>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</si>
  <si>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</si>
  <si>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</si>
  <si>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</si>
  <si>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</si>
  <si>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</si>
  <si>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</si>
  <si>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</si>
  <si>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</si>
  <si>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</si>
  <si>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</si>
  <si>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</si>
  <si>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</si>
  <si>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</si>
  <si>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</si>
  <si>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</si>
  <si>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</si>
  <si>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</si>
  <si>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</si>
  <si>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</si>
  <si>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</si>
  <si>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</si>
  <si>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</si>
  <si>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</si>
  <si>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</si>
  <si>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</si>
  <si>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</si>
  <si>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</si>
  <si>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</si>
  <si>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</si>
  <si>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</si>
  <si>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</si>
  <si>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</si>
  <si>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</si>
  <si>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</si>
  <si>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</si>
  <si>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</si>
  <si>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</si>
  <si>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</si>
  <si>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</si>
  <si>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</si>
  <si>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</si>
  <si>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</si>
  <si>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</si>
  <si>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</si>
  <si>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</si>
  <si>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</si>
  <si>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</si>
  <si>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</si>
  <si>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</si>
  <si>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</si>
  <si>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</si>
  <si>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</si>
  <si>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</si>
  <si>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</si>
  <si>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</si>
  <si>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</si>
  <si>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</si>
  <si>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</si>
  <si>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</si>
  <si>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</si>
  <si>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</si>
  <si>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</si>
  <si>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</si>
  <si>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</si>
  <si>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</si>
  <si>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</si>
  <si>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</si>
  <si>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</si>
  <si>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</si>
  <si>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</si>
  <si>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</si>
  <si>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</si>
  <si>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</si>
  <si>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</si>
  <si>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</si>
  <si>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</si>
  <si>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</si>
  <si>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</si>
  <si>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</si>
  <si>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</si>
  <si>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</si>
  <si>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</si>
  <si>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</si>
  <si>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</si>
  <si>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</si>
  <si>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</si>
  <si>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</si>
  <si>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</si>
  <si>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</si>
  <si>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</si>
  <si>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</si>
  <si>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</si>
  <si>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</si>
  <si>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</si>
  <si>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</si>
  <si>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</si>
  <si>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</si>
  <si>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</si>
  <si>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</si>
  <si>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</si>
  <si>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</si>
  <si>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</si>
  <si>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</si>
  <si>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</si>
  <si>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</si>
  <si>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</si>
  <si>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</si>
  <si>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</si>
  <si>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</si>
  <si>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</si>
  <si>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</si>
  <si>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</si>
  <si>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</si>
  <si>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</si>
  <si>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</si>
  <si>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</si>
  <si>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</si>
  <si>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</si>
  <si>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</si>
  <si>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</si>
  <si>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</si>
  <si>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</si>
  <si>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</si>
  <si>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</si>
  <si>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</si>
  <si>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</si>
  <si>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</si>
  <si>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</si>
  <si>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</si>
  <si>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</si>
  <si>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</si>
  <si>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</si>
  <si>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</si>
  <si>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</si>
  <si>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</si>
  <si>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</si>
  <si>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</si>
  <si>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</si>
  <si>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</si>
  <si>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</si>
  <si>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</si>
  <si>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</si>
  <si>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</si>
  <si>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</si>
  <si>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</si>
  <si>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</si>
  <si>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</si>
  <si>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</si>
  <si>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</si>
  <si>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</si>
  <si>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</si>
  <si>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</si>
  <si>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</si>
  <si>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</si>
  <si>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</si>
  <si>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</si>
  <si>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</si>
  <si>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</si>
  <si>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</si>
  <si>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</si>
  <si>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</si>
  <si>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</si>
  <si>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</si>
  <si>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</si>
  <si>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</si>
  <si>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</si>
  <si>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</si>
  <si>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</si>
  <si>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</si>
  <si>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</si>
  <si>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</si>
  <si>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</si>
  <si>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</si>
  <si>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</si>
  <si>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</si>
  <si>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</si>
  <si>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</si>
  <si>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</si>
  <si>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</si>
  <si>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</si>
  <si>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</si>
  <si>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</si>
  <si>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</si>
  <si>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</si>
  <si>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</si>
  <si>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</si>
  <si>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</si>
  <si>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</si>
  <si>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</si>
  <si>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</si>
  <si>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</si>
  <si>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</si>
  <si>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</si>
  <si>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</si>
  <si>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</si>
  <si>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</si>
  <si>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</si>
  <si>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</si>
  <si>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</si>
  <si>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</si>
  <si>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</si>
  <si>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</si>
  <si>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</si>
  <si>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</si>
  <si>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</si>
  <si>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</si>
  <si>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</si>
  <si>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</si>
  <si>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</si>
  <si>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</si>
  <si>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</si>
  <si>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</si>
  <si>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</si>
  <si>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</si>
  <si>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</si>
  <si>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</si>
  <si>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</si>
  <si>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</si>
  <si>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</si>
  <si>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</si>
  <si>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</si>
  <si>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</si>
  <si>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</si>
  <si>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</si>
  <si>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</si>
  <si>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</si>
  <si>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</si>
  <si>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</si>
  <si>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</si>
  <si>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</si>
  <si>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</si>
  <si>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</si>
  <si>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</si>
  <si>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</si>
  <si>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</si>
  <si>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</si>
  <si>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</si>
  <si>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</si>
  <si>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</si>
  <si>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</si>
  <si>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</si>
  <si>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</si>
  <si>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</si>
  <si>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</si>
  <si>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</si>
  <si>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</si>
  <si>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</si>
  <si>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</si>
  <si>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</si>
  <si>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</si>
  <si>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</si>
  <si>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</si>
  <si>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</si>
  <si>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</si>
  <si>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</si>
  <si>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</si>
  <si>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</si>
  <si>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</si>
  <si>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</si>
  <si>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</si>
  <si>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</si>
  <si>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</si>
  <si>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</si>
  <si>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</si>
  <si>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</si>
  <si>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</si>
  <si>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</si>
  <si>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</si>
  <si>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</si>
  <si>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</si>
  <si>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</si>
  <si>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</si>
  <si>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</si>
  <si>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</si>
  <si>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</si>
  <si>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</si>
  <si>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</si>
  <si>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</si>
  <si>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</si>
  <si>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</si>
  <si>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</si>
  <si>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</si>
  <si>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</si>
  <si>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</si>
  <si>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</si>
  <si>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</si>
  <si>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</si>
  <si>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</si>
  <si>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</si>
  <si>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</si>
  <si>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</si>
  <si>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</si>
  <si>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</si>
  <si>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</si>
  <si>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</si>
  <si>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</si>
  <si>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</si>
  <si>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</si>
  <si>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</si>
  <si>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</si>
  <si>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</si>
  <si>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</si>
  <si>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</si>
  <si>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</si>
  <si>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</si>
  <si>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</si>
  <si>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</si>
  <si>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</si>
  <si>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</si>
  <si>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</si>
  <si>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</si>
  <si>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</si>
  <si>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</si>
  <si>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</si>
  <si>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</si>
  <si>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</si>
  <si>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</si>
  <si>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</si>
  <si>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</si>
  <si>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</si>
  <si>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</si>
  <si>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</si>
  <si>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</si>
  <si>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</si>
  <si>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</si>
  <si>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</si>
  <si>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</si>
  <si>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</si>
  <si>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</si>
  <si>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</si>
  <si>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</si>
  <si>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</si>
  <si>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</si>
  <si>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</si>
  <si>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</si>
  <si>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</si>
  <si>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</si>
  <si>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</si>
  <si>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</si>
  <si>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</si>
  <si>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</si>
  <si>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</si>
  <si>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</si>
  <si>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</si>
  <si>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</si>
  <si>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</si>
  <si>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</si>
  <si>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</si>
  <si>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</si>
  <si>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</si>
  <si>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</si>
  <si>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</si>
  <si>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</si>
  <si>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</si>
  <si>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</si>
  <si>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</si>
  <si>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</si>
  <si>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</si>
  <si>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</si>
  <si>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</si>
  <si>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</si>
  <si>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</si>
  <si>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</si>
  <si>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</si>
  <si>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</si>
  <si>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</si>
  <si>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</si>
  <si>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</si>
  <si>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</si>
  <si>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</si>
  <si>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</si>
  <si>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</si>
  <si>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</si>
  <si>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</si>
  <si>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</si>
  <si>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</si>
  <si>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</si>
  <si>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</si>
  <si>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</si>
  <si>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</si>
  <si>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</si>
  <si>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</si>
  <si>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</si>
  <si>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</si>
  <si>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</si>
  <si>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</si>
  <si>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</si>
  <si>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</si>
  <si>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</si>
  <si>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</si>
  <si>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</si>
  <si>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</si>
  <si>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</si>
  <si>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</si>
  <si>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</si>
  <si>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</si>
  <si>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</si>
  <si>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</si>
  <si>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</si>
  <si>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</si>
  <si>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</si>
  <si>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</si>
  <si>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</si>
  <si>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</si>
  <si>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</si>
  <si>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</si>
  <si>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</si>
  <si>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</si>
  <si>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</si>
  <si>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</si>
  <si>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</si>
  <si>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</si>
  <si>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</si>
  <si>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</si>
  <si>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</si>
  <si>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</si>
  <si>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</si>
  <si>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</si>
  <si>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</si>
  <si>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</si>
  <si>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</si>
  <si>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</si>
  <si>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</si>
  <si>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</si>
  <si>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</si>
  <si>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</si>
  <si>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</si>
  <si>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</si>
  <si>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</si>
  <si>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</si>
  <si>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</si>
  <si>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</si>
  <si>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</si>
  <si>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</si>
  <si>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</si>
  <si>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</si>
  <si>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</si>
  <si>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</si>
  <si>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</si>
  <si>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</si>
  <si>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</si>
  <si>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</si>
  <si>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</si>
  <si>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</si>
  <si>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</si>
  <si>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</si>
  <si>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</si>
  <si>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</si>
  <si>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</si>
  <si>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</si>
  <si>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</si>
  <si>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</si>
  <si>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</si>
  <si>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</si>
  <si>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</si>
  <si>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</si>
  <si>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</si>
  <si>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</si>
  <si>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</si>
  <si>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</si>
  <si>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</si>
  <si>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</si>
  <si>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</si>
  <si>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</si>
  <si>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</si>
  <si>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</si>
  <si>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</si>
  <si>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</si>
  <si>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</si>
  <si>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</si>
  <si>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</si>
  <si>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</si>
  <si>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</si>
  <si>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</si>
  <si>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</si>
  <si>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</si>
  <si>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</si>
  <si>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</si>
  <si>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</si>
  <si>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</si>
  <si>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</si>
  <si>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</si>
  <si>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</si>
  <si>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</si>
  <si>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</si>
  <si>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</si>
  <si>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</si>
  <si>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</si>
  <si>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</si>
  <si>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</si>
  <si>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</si>
  <si>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</si>
  <si>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</si>
  <si>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</si>
  <si>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</si>
  <si>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</si>
  <si>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</si>
  <si>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</si>
  <si>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</si>
  <si>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</si>
  <si>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</si>
  <si>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</si>
  <si>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</si>
  <si>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</si>
  <si>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</si>
  <si>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</si>
  <si>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</si>
  <si>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</si>
  <si>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</si>
  <si>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</si>
  <si>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</si>
  <si>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</si>
  <si>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</si>
  <si>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</si>
  <si>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</si>
  <si>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</si>
  <si>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</si>
  <si>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</si>
  <si>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</si>
  <si>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</si>
  <si>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</si>
  <si>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</si>
  <si>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</si>
  <si>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</si>
  <si>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</si>
  <si>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</si>
  <si>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</si>
  <si>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</si>
  <si>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</si>
  <si>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</si>
  <si>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</si>
  <si>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</si>
  <si>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</si>
  <si>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</si>
  <si>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</si>
  <si>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</si>
  <si>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</si>
  <si>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</si>
  <si>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</si>
  <si>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</si>
  <si>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</si>
  <si>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</si>
  <si>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</si>
  <si>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</si>
  <si>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</si>
  <si>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</si>
  <si>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</si>
  <si>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</si>
  <si>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</si>
  <si>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</si>
  <si>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</si>
  <si>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</si>
  <si>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</si>
  <si>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</si>
  <si>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</si>
  <si>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</si>
  <si>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</si>
  <si>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</si>
  <si>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</si>
  <si>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</si>
  <si>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</si>
  <si>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</si>
  <si>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</si>
  <si>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</si>
  <si>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</si>
  <si>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</si>
  <si>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</si>
  <si>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</si>
  <si>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</si>
  <si>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</si>
  <si>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</si>
  <si>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</si>
  <si>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</si>
  <si>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</si>
  <si>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</si>
  <si>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</si>
  <si>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</si>
  <si>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</si>
  <si>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</si>
  <si>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</si>
  <si>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</si>
  <si>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</si>
  <si>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</si>
  <si>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</si>
  <si>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</si>
  <si>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</si>
  <si>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</si>
  <si>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</si>
  <si>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</si>
  <si>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</si>
  <si>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</si>
  <si>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</si>
  <si>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</si>
  <si>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</si>
  <si>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</si>
  <si>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</si>
  <si>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</si>
  <si>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</si>
  <si>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</si>
  <si>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</si>
  <si>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</si>
  <si>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</si>
  <si>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</si>
  <si>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</si>
  <si>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</si>
  <si>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</si>
  <si>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</si>
  <si>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</si>
  <si>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</si>
  <si>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</si>
  <si>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</si>
  <si>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</si>
  <si>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</si>
  <si>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</si>
  <si>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</si>
  <si>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</si>
  <si>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</si>
  <si>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</si>
  <si>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</si>
  <si>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</si>
  <si>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</si>
  <si>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</si>
  <si>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</si>
  <si>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</si>
  <si>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</si>
  <si>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</si>
  <si>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</si>
  <si>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</si>
  <si>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</si>
  <si>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</si>
  <si>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</si>
  <si>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</si>
  <si>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</si>
  <si>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</si>
  <si>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</si>
  <si>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</si>
  <si>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</si>
  <si>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</si>
  <si>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</si>
  <si>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</si>
  <si>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</si>
  <si>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</si>
  <si>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</si>
  <si>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</si>
  <si>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</si>
  <si>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</si>
  <si>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</si>
  <si>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</si>
  <si>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</si>
  <si>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</si>
  <si>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</si>
  <si>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</si>
  <si>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</si>
  <si>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</si>
  <si>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</si>
  <si>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</si>
  <si>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</si>
  <si>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</si>
  <si>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</si>
  <si>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</si>
  <si>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</si>
  <si>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</si>
  <si>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</si>
  <si>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</si>
  <si>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</si>
  <si>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</si>
  <si>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</si>
  <si>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</si>
  <si>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</si>
  <si>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</si>
  <si>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</si>
  <si>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</si>
  <si>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</si>
  <si>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</si>
  <si>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</si>
  <si>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</si>
  <si>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</si>
  <si>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</si>
  <si>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</si>
  <si>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</si>
  <si>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</si>
  <si>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</si>
  <si>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</si>
  <si>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</si>
  <si>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</si>
  <si>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</si>
  <si>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</si>
  <si>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</si>
  <si>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</si>
  <si>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</si>
  <si>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</si>
  <si>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</si>
  <si>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</si>
  <si>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</si>
  <si>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</si>
  <si>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</si>
  <si>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</si>
  <si>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</si>
  <si>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</si>
  <si>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</si>
  <si>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</si>
  <si>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</si>
  <si>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</si>
  <si>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</si>
  <si>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</si>
  <si>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</si>
  <si>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</si>
  <si>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</si>
  <si>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</si>
  <si>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</si>
  <si>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</si>
  <si>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</si>
  <si>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</si>
  <si>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</si>
  <si>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</si>
  <si>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</si>
  <si>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</si>
  <si>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</si>
  <si>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</si>
  <si>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</si>
  <si>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</si>
  <si>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</si>
  <si>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</si>
  <si>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</si>
  <si>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</si>
  <si>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</si>
  <si>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</si>
  <si>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</si>
  <si>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</si>
  <si>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</si>
  <si>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</si>
  <si>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</si>
  <si>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</si>
  <si>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</si>
  <si>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</si>
  <si>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</si>
  <si>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</si>
  <si>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</si>
  <si>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</si>
  <si>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</si>
  <si>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</si>
  <si>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</si>
  <si>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</si>
  <si>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</si>
  <si>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</si>
  <si>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</si>
  <si>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</si>
  <si>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</si>
  <si>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</si>
  <si>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</si>
  <si>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</si>
  <si>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</si>
  <si>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</si>
  <si>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</si>
  <si>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</si>
  <si>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</si>
  <si>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</si>
  <si>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</si>
  <si>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</si>
  <si>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</si>
  <si>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</si>
  <si>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</si>
  <si>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</si>
  <si>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</si>
  <si>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</si>
  <si>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</si>
  <si>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</si>
  <si>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</si>
  <si>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</si>
  <si>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</si>
  <si>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</si>
  <si>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</si>
  <si>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</si>
  <si>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</si>
  <si>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</si>
  <si>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</si>
  <si>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</si>
  <si>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</si>
  <si>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</si>
  <si>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</si>
  <si>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</si>
  <si>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</si>
  <si>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</si>
  <si>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</si>
  <si>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</si>
  <si>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</si>
  <si>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</si>
  <si>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</si>
  <si>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</si>
  <si>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</si>
  <si>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</si>
  <si>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</si>
  <si>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</si>
  <si>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</si>
  <si>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</si>
  <si>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</si>
  <si>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</si>
  <si>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</si>
  <si>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</si>
  <si>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</si>
  <si>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</si>
  <si>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</si>
  <si>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</si>
  <si>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</si>
  <si>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</si>
  <si>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</si>
  <si>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</si>
  <si>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</si>
  <si>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</si>
  <si>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</si>
  <si>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</si>
  <si>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</si>
  <si>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</si>
  <si>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</si>
  <si>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</si>
  <si>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</si>
  <si>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</si>
  <si>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</si>
  <si>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</si>
  <si>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</si>
  <si>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</si>
  <si>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</si>
  <si>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</si>
  <si>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</si>
  <si>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</si>
  <si>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</si>
  <si>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</si>
  <si>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</si>
  <si>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</si>
  <si>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</si>
  <si>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</si>
  <si>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</si>
  <si>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</si>
  <si>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</si>
  <si>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</si>
  <si>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</si>
  <si>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</si>
  <si>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</si>
  <si>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</si>
  <si>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</si>
  <si>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</si>
  <si>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</si>
  <si>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</si>
  <si>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</si>
  <si>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</si>
  <si>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</si>
  <si>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</si>
  <si>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</si>
  <si>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</si>
  <si>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</si>
  <si>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</si>
  <si>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</si>
  <si>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</si>
  <si>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</si>
  <si>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</si>
  <si>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</si>
  <si>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</si>
  <si>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</si>
  <si>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</si>
  <si>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</si>
  <si>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</si>
  <si>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</si>
  <si>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</si>
  <si>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</si>
  <si>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</si>
  <si>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</si>
  <si>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</si>
  <si>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</si>
  <si>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</si>
  <si>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</si>
  <si>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</si>
  <si>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</si>
  <si>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</si>
  <si>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</si>
  <si>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</si>
  <si>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</si>
  <si>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</si>
  <si>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</si>
  <si>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</si>
  <si>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</si>
  <si>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</si>
  <si>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</si>
  <si>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</si>
  <si>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</si>
  <si>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</si>
  <si>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</si>
  <si>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</si>
  <si>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</si>
  <si>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</si>
  <si>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</si>
  <si>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</si>
  <si>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</si>
  <si>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</si>
  <si>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</si>
  <si>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</si>
  <si>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</si>
  <si>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</si>
  <si>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</si>
  <si>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</si>
  <si>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</si>
  <si>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</si>
  <si>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</si>
  <si>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</si>
  <si>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</si>
  <si>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</si>
  <si>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</si>
  <si>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</si>
  <si>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</si>
  <si>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</si>
  <si>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</si>
  <si>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</si>
  <si>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</si>
  <si>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</si>
  <si>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</si>
  <si>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</si>
  <si>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</si>
  <si>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</si>
  <si>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</si>
  <si>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</si>
  <si>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</si>
  <si>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</si>
  <si>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</si>
  <si>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</si>
  <si>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</si>
  <si>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</si>
  <si>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</si>
  <si>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</si>
  <si>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</si>
  <si>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</si>
  <si>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</si>
  <si>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</si>
  <si>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</si>
  <si>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</si>
  <si>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</si>
  <si>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</si>
  <si>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</si>
  <si>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</si>
  <si>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</si>
  <si>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</si>
  <si>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</si>
  <si>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</si>
  <si>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</si>
  <si>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</si>
  <si>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</si>
  <si>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</si>
  <si>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</si>
  <si>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</si>
  <si>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</si>
  <si>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</si>
  <si>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</si>
  <si>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</si>
  <si>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</si>
  <si>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</si>
  <si>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</si>
  <si>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</si>
  <si>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</si>
  <si>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</si>
  <si>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</si>
  <si>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</si>
  <si>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</si>
  <si>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</si>
  <si>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</si>
  <si>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</si>
  <si>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</si>
  <si>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</si>
  <si>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</si>
  <si>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</si>
  <si>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</si>
  <si>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</si>
  <si>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</si>
  <si>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</si>
  <si>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</si>
  <si>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</si>
  <si>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</si>
  <si>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</si>
  <si>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</si>
  <si>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</si>
  <si>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</si>
  <si>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</si>
  <si>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</si>
  <si>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</si>
  <si>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</si>
  <si>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</si>
  <si>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</si>
  <si>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</si>
  <si>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</si>
  <si>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</si>
  <si>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</si>
  <si>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</si>
  <si>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</si>
  <si>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</si>
  <si>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</si>
  <si>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</si>
  <si>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</si>
  <si>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</si>
  <si>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</si>
  <si>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</si>
  <si>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</si>
  <si>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</si>
  <si>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</si>
  <si>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</si>
  <si>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</si>
  <si>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</si>
  <si>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</si>
  <si>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</si>
  <si>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</si>
  <si>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</si>
  <si>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</si>
  <si>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</si>
  <si>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</si>
  <si>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</si>
  <si>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</si>
  <si>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</si>
  <si>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</si>
  <si>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</si>
  <si>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</si>
  <si>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</si>
  <si>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</si>
  <si>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</si>
  <si>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</si>
  <si>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</si>
  <si>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</si>
  <si>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</si>
  <si>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</si>
  <si>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</si>
  <si>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</si>
  <si>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</si>
  <si>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</si>
  <si>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</si>
  <si>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</si>
  <si>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</si>
  <si>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</si>
  <si>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</si>
  <si>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</si>
  <si>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</si>
  <si>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</si>
  <si>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</si>
  <si>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</si>
  <si>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</si>
  <si>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</si>
  <si>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</si>
  <si>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</si>
  <si>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</si>
  <si>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</si>
  <si>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</si>
  <si>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</si>
  <si>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</si>
  <si>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</si>
  <si>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</si>
  <si>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</si>
  <si>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</si>
  <si>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</si>
  <si>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</si>
  <si>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</si>
  <si>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</si>
  <si>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</si>
  <si>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</si>
  <si>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</si>
  <si>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</si>
  <si>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</si>
  <si>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</si>
  <si>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</si>
  <si>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</si>
  <si>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</si>
  <si>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</si>
  <si>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</si>
  <si>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</si>
  <si>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</si>
  <si>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</si>
  <si>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</si>
  <si>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</si>
  <si>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</si>
  <si>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</si>
  <si>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</si>
  <si>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</si>
  <si>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</si>
  <si>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</si>
  <si>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</si>
  <si>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</si>
  <si>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</si>
  <si>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</si>
  <si>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</si>
  <si>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</si>
  <si>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</si>
  <si>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</si>
  <si>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</si>
  <si>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</si>
  <si>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</si>
  <si>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</si>
  <si>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</si>
  <si>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</si>
  <si>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</si>
  <si>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</si>
  <si>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</si>
  <si>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</si>
  <si>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</si>
  <si>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</si>
  <si>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</si>
  <si>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</si>
  <si>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</si>
  <si>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</si>
  <si>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</si>
  <si>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</si>
  <si>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</si>
  <si>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</si>
  <si>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</si>
  <si>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</si>
  <si>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</si>
  <si>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</si>
  <si>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</si>
  <si>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</si>
  <si>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</si>
  <si>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</si>
  <si>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</si>
  <si>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</si>
  <si>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</si>
  <si>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</si>
  <si>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</si>
  <si>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</si>
  <si>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</si>
  <si>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</si>
  <si>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</si>
  <si>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</si>
  <si>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</si>
  <si>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</si>
  <si>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</si>
  <si>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</si>
  <si>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</si>
  <si>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</si>
  <si>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</si>
  <si>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</si>
  <si>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</si>
  <si>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</si>
  <si>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</si>
  <si>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</si>
  <si>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</si>
  <si>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</si>
  <si>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</si>
  <si>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</si>
  <si>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</si>
  <si>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</si>
  <si>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</si>
  <si>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</si>
  <si>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</si>
  <si>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</si>
  <si>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</si>
  <si>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</si>
  <si>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</si>
  <si>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</si>
  <si>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</si>
  <si>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</si>
  <si>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</si>
  <si>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</si>
  <si>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</si>
  <si>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</si>
  <si>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</si>
  <si>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</si>
  <si>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</si>
  <si>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</si>
  <si>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</si>
  <si>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</si>
  <si>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</si>
  <si>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</si>
  <si>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</si>
  <si>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</si>
  <si>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</si>
  <si>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</si>
  <si>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</si>
  <si>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</si>
  <si>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</si>
  <si>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</si>
  <si>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</si>
  <si>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</si>
  <si>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</si>
  <si>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</si>
  <si>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</si>
  <si>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</si>
  <si>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</si>
  <si>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</si>
  <si>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</si>
  <si>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</si>
  <si>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</si>
  <si>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</si>
  <si>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</si>
  <si>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</si>
  <si>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</si>
  <si>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</si>
  <si>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</si>
  <si>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</si>
  <si>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</si>
  <si>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</si>
  <si>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</si>
  <si>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</si>
  <si>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</si>
  <si>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</si>
  <si>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</si>
  <si>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</si>
  <si>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</si>
  <si>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</si>
  <si>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</si>
  <si>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</si>
  <si>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</si>
  <si>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</si>
  <si>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</si>
  <si>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</si>
  <si>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</si>
  <si>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</si>
  <si>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</si>
  <si>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</si>
  <si>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</si>
  <si>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</si>
  <si>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</si>
  <si>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</si>
  <si>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</si>
  <si>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</si>
  <si>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</si>
  <si>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</si>
  <si>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</si>
  <si>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</si>
  <si>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</si>
  <si>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</si>
  <si>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</si>
  <si>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</si>
  <si>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</si>
  <si>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</si>
  <si>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</si>
  <si>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</si>
  <si>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</si>
  <si>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</si>
  <si>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</si>
  <si>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</si>
  <si>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</si>
  <si>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</si>
  <si>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</si>
  <si>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</si>
  <si>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</si>
  <si>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</si>
  <si>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</si>
  <si>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</si>
  <si>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</si>
  <si>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</si>
  <si>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</si>
  <si>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</si>
  <si>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</si>
  <si>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</si>
  <si>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</si>
  <si>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</si>
  <si>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</si>
  <si>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</si>
  <si>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</si>
  <si>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</si>
  <si>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</si>
  <si>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</si>
  <si>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</si>
  <si>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</si>
  <si>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</si>
  <si>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</si>
  <si>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</si>
  <si>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</si>
  <si>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</si>
  <si>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</si>
  <si>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</si>
  <si>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</si>
  <si>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</si>
  <si>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</si>
  <si>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</si>
  <si>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</si>
  <si>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</si>
  <si>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</si>
  <si>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</si>
  <si>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</si>
  <si>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</si>
  <si>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</si>
  <si>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</si>
  <si>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</si>
  <si>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</si>
  <si>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</si>
  <si>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</si>
  <si>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</si>
  <si>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</si>
  <si>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</si>
  <si>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</si>
  <si>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</si>
  <si>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</si>
  <si>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</si>
  <si>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</si>
  <si>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</si>
  <si>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</si>
  <si>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</si>
  <si>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</si>
  <si>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</si>
  <si>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</si>
  <si>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</si>
  <si>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</si>
  <si>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</si>
  <si>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</si>
  <si>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</si>
  <si>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</si>
  <si>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</si>
  <si>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</si>
  <si>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</si>
  <si>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</si>
  <si>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</si>
  <si>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</si>
  <si>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</si>
  <si>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</si>
  <si>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</si>
  <si>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</si>
  <si>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</si>
  <si>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</si>
  <si>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</si>
  <si>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</si>
  <si>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</si>
  <si>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</si>
  <si>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</si>
  <si>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</si>
  <si>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</si>
  <si>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</si>
  <si>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</si>
  <si>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</si>
  <si>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</si>
  <si>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</si>
  <si>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</si>
  <si>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</si>
  <si>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</si>
  <si>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</si>
  <si>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</si>
  <si>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</si>
  <si>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</si>
  <si>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</si>
  <si>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</si>
  <si>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</si>
  <si>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</si>
  <si>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</si>
  <si>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</si>
  <si>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</si>
  <si>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</si>
  <si>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</si>
  <si>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</si>
  <si>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</si>
  <si>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</si>
  <si>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</si>
  <si>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</si>
  <si>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</si>
  <si>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</si>
  <si>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</si>
  <si>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</si>
  <si>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</si>
  <si>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</si>
  <si>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</si>
  <si>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</si>
  <si>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</si>
  <si>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</si>
  <si>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</si>
  <si>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</si>
  <si>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</si>
  <si>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</si>
  <si>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</si>
  <si>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</si>
  <si>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</si>
  <si>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</si>
  <si>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</si>
  <si>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</si>
  <si>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</si>
  <si>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</si>
  <si>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</si>
  <si>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</si>
  <si>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</si>
  <si>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</si>
  <si>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</si>
  <si>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</si>
  <si>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</si>
  <si>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</si>
  <si>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</si>
  <si>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</si>
  <si>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</si>
  <si>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</si>
  <si>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</si>
  <si>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</si>
  <si>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</si>
  <si>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</si>
  <si>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</si>
  <si>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</si>
  <si>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</si>
  <si>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</si>
  <si>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</si>
  <si>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</si>
  <si>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</si>
  <si>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</si>
  <si>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</si>
  <si>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</si>
  <si>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</si>
  <si>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</si>
  <si>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</si>
  <si>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</si>
  <si>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</si>
  <si>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</si>
  <si>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</si>
  <si>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</si>
  <si>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</si>
  <si>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</si>
  <si>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</si>
  <si>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</si>
  <si>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</si>
  <si>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</si>
  <si>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</si>
  <si>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</si>
  <si>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</si>
  <si>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</si>
  <si>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</si>
  <si>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</si>
  <si>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</si>
  <si>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</si>
  <si>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</si>
  <si>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</si>
  <si>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</si>
  <si>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</si>
  <si>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</si>
  <si>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</si>
  <si>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</si>
  <si>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</si>
  <si>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</si>
  <si>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</si>
  <si>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</si>
  <si>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</si>
  <si>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</si>
  <si>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</si>
  <si>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</si>
  <si>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</si>
  <si>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</si>
  <si>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</si>
  <si>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</si>
  <si>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</si>
  <si>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</si>
  <si>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</si>
  <si>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</si>
  <si>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</si>
  <si>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</si>
  <si>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</si>
  <si>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</si>
  <si>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</si>
  <si>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</si>
  <si>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</si>
  <si>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</si>
  <si>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</si>
  <si>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</si>
  <si>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</si>
  <si>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</si>
  <si>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</si>
  <si>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</si>
  <si>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</si>
  <si>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</si>
  <si>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</si>
  <si>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</si>
  <si>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</si>
  <si>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</si>
  <si>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</si>
  <si>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</si>
  <si>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</si>
  <si>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</si>
  <si>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</si>
  <si>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</si>
  <si>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</si>
  <si>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</si>
  <si>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</si>
  <si>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</si>
  <si>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</si>
  <si>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</si>
  <si>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</si>
  <si>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</si>
  <si>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</si>
  <si>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</si>
  <si>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</si>
  <si>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</si>
  <si>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</si>
  <si>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</si>
  <si>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</si>
  <si>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</si>
  <si>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</si>
  <si>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</si>
  <si>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</si>
  <si>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</si>
  <si>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</si>
  <si>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</si>
  <si>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</si>
  <si>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</si>
  <si>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</si>
  <si>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</si>
  <si>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</si>
  <si>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</si>
  <si>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</si>
  <si>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</si>
  <si>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</si>
  <si>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</si>
  <si>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</si>
  <si>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</si>
  <si>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</si>
  <si>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</si>
  <si>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</si>
  <si>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</si>
  <si>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</si>
  <si>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</si>
  <si>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</si>
  <si>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</si>
  <si>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</si>
  <si>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</si>
  <si>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</si>
  <si>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</si>
  <si>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</si>
  <si>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</si>
  <si>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</si>
  <si>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</si>
  <si>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</si>
  <si>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</si>
  <si>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</si>
  <si>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</si>
  <si>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</si>
  <si>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</si>
  <si>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</si>
  <si>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</si>
  <si>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</si>
  <si>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</si>
  <si>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</si>
  <si>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</si>
  <si>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</si>
  <si>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</si>
  <si>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</si>
  <si>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</si>
  <si>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</si>
  <si>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</si>
  <si>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</si>
  <si>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</si>
  <si>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</si>
  <si>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</si>
  <si>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</si>
  <si>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</si>
  <si>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</si>
  <si>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</si>
  <si>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</si>
  <si>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</si>
  <si>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</si>
  <si>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</si>
  <si>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</si>
  <si>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</si>
  <si>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</si>
  <si>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</si>
  <si>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</si>
  <si>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</si>
  <si>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</si>
  <si>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</si>
  <si>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</si>
  <si>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</si>
  <si>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</si>
  <si>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</si>
  <si>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</si>
  <si>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</si>
  <si>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</si>
  <si>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</si>
  <si>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</si>
  <si>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</si>
  <si>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</si>
  <si>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</si>
  <si>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</si>
  <si>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</si>
  <si>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</si>
  <si>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</si>
  <si>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</si>
  <si>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</si>
  <si>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</si>
  <si>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</si>
  <si>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</si>
  <si>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</si>
  <si>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</si>
  <si>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</si>
  <si>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</si>
  <si>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</si>
  <si>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</si>
  <si>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</si>
  <si>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</si>
  <si>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</si>
  <si>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</si>
  <si>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</si>
  <si>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</si>
  <si>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</si>
  <si>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</si>
  <si>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</si>
  <si>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</si>
  <si>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</si>
  <si>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</si>
  <si>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</si>
  <si>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</si>
  <si>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</si>
  <si>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</si>
  <si>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</si>
  <si>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</si>
  <si>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</si>
  <si>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</si>
  <si>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</si>
  <si>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</si>
  <si>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</si>
  <si>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</si>
  <si>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</si>
  <si>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</si>
  <si>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</si>
  <si>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</si>
  <si>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</si>
  <si>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</si>
  <si>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</si>
  <si>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</si>
  <si>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</si>
  <si>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</si>
  <si>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</si>
  <si>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</si>
  <si>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</si>
  <si>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</si>
  <si>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</si>
  <si>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</si>
  <si>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</si>
  <si>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</si>
  <si>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</si>
  <si>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</si>
  <si>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</si>
  <si>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</si>
  <si>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</si>
  <si>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</si>
  <si>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</si>
  <si>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</si>
  <si>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</si>
  <si>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</si>
  <si>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</si>
  <si>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</si>
  <si>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</si>
  <si>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</si>
  <si>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</si>
  <si>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</si>
  <si>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</si>
  <si>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</si>
  <si>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</si>
  <si>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</si>
  <si>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</si>
  <si>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</si>
  <si>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</si>
  <si>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</si>
  <si>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</si>
  <si>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</si>
  <si>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</si>
  <si>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</si>
  <si>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</si>
  <si>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</si>
  <si>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</si>
  <si>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</si>
  <si>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</si>
  <si>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</si>
  <si>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</si>
  <si>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</si>
  <si>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</si>
  <si>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</si>
  <si>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</si>
  <si>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</si>
  <si>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</si>
  <si>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</si>
  <si>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</si>
  <si>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</si>
  <si>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</si>
  <si>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</si>
  <si>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</si>
  <si>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</si>
  <si>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</si>
  <si>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</si>
  <si>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</si>
  <si>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</si>
  <si>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</si>
  <si>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</si>
  <si>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</si>
  <si>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</si>
  <si>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</si>
  <si>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</si>
  <si>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</si>
  <si>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</si>
  <si>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</si>
  <si>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</si>
  <si>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</si>
  <si>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</si>
  <si>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</si>
  <si>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</si>
  <si>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</si>
  <si>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</si>
  <si>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</si>
  <si>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</si>
  <si>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</si>
  <si>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</si>
  <si>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</si>
  <si>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</si>
  <si>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</si>
  <si>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</si>
  <si>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</si>
  <si>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</si>
  <si>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</si>
  <si>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</si>
  <si>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</si>
  <si>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</si>
  <si>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</si>
  <si>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</si>
  <si>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</si>
  <si>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</si>
  <si>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</si>
  <si>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</si>
  <si>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</si>
  <si>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</si>
  <si>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</si>
  <si>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</si>
  <si>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</si>
  <si>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</si>
  <si>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</si>
  <si>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</si>
  <si>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</si>
  <si>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</si>
  <si>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</si>
  <si>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</si>
  <si>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</si>
  <si>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</si>
  <si>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</si>
  <si>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</si>
  <si>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</si>
  <si>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</si>
  <si>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</si>
  <si>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</si>
  <si>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</si>
  <si>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</si>
  <si>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</si>
  <si>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</si>
  <si>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</si>
  <si>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</si>
  <si>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</si>
  <si>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</si>
  <si>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</si>
  <si>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</si>
  <si>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</si>
  <si>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</si>
  <si>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</si>
  <si>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</si>
  <si>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</si>
  <si>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</si>
  <si>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</si>
  <si>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</si>
  <si>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</si>
  <si>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</si>
  <si>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</si>
  <si>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</si>
  <si>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</si>
  <si>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</si>
  <si>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</si>
  <si>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</si>
  <si>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</si>
  <si>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</si>
  <si>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</si>
  <si>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</si>
  <si>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</si>
  <si>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</si>
  <si>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</si>
  <si>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</si>
  <si>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</si>
  <si>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</si>
  <si>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</si>
  <si>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</si>
  <si>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</si>
  <si>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</si>
  <si>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</si>
  <si>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</si>
  <si>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</si>
  <si>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</si>
  <si>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</si>
  <si>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</si>
  <si>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</si>
  <si>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</si>
  <si>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</si>
  <si>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</si>
  <si>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</si>
  <si>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</si>
  <si>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</si>
  <si>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</si>
  <si>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</si>
  <si>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</si>
  <si>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</si>
  <si>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</si>
  <si>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</si>
  <si>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</si>
  <si>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</si>
  <si>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</si>
  <si>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</si>
  <si>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</si>
  <si>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</si>
  <si>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</si>
  <si>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</si>
  <si>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</si>
  <si>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</si>
  <si>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</si>
  <si>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</si>
  <si>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</si>
  <si>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</si>
  <si>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</si>
  <si>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</si>
  <si>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</si>
  <si>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</si>
  <si>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</si>
  <si>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</si>
  <si>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</si>
  <si>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</si>
  <si>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</si>
  <si>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</si>
  <si>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</si>
  <si>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</si>
  <si>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</si>
  <si>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</si>
  <si>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</si>
  <si>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</si>
  <si>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</si>
  <si>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</si>
  <si>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</si>
  <si>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</si>
  <si>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</si>
  <si>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</si>
  <si>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</si>
  <si>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</si>
  <si>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</si>
  <si>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</si>
  <si>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</si>
  <si>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</si>
  <si>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</si>
  <si>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</si>
  <si>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</si>
  <si>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</si>
  <si>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</si>
  <si>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</si>
  <si>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</si>
  <si>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</si>
  <si>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</si>
  <si>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</si>
  <si>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</si>
  <si>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</si>
  <si>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</si>
  <si>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</si>
  <si>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</si>
  <si>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</si>
  <si>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</si>
  <si>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</si>
  <si>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</si>
  <si>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</si>
  <si>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</si>
  <si>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</si>
  <si>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</si>
  <si>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</si>
  <si>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</si>
  <si>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</si>
  <si>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</si>
  <si>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</si>
  <si>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</si>
  <si>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</si>
  <si>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</si>
  <si>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</si>
  <si>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</si>
  <si>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</si>
  <si>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</si>
  <si>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</si>
  <si>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</si>
  <si>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</si>
  <si>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</si>
  <si>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</si>
  <si>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</si>
  <si>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</si>
  <si>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</si>
  <si>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</si>
  <si>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</si>
  <si>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</si>
  <si>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</si>
  <si>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</si>
  <si>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</si>
  <si>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</si>
  <si>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</si>
  <si>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</si>
  <si>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</si>
  <si>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</si>
  <si>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</si>
  <si>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</si>
  <si>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</si>
  <si>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</si>
  <si>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</si>
  <si>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</si>
  <si>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</si>
  <si>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</si>
  <si>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</si>
  <si>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</si>
  <si>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</si>
  <si>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</si>
  <si>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</si>
  <si>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</si>
  <si>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</si>
  <si>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</si>
  <si>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</si>
  <si>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</si>
  <si>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</si>
  <si>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</si>
  <si>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</si>
  <si>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</si>
  <si>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</si>
  <si>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</si>
  <si>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</si>
  <si>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</si>
  <si>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</si>
  <si>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</si>
  <si>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</si>
  <si>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</si>
  <si>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</si>
  <si>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</si>
  <si>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</si>
  <si>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</si>
  <si>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</si>
  <si>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</si>
  <si>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</si>
  <si>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</si>
  <si>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</si>
  <si>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</si>
  <si>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</si>
  <si>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</si>
  <si>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</si>
  <si>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</si>
  <si>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</si>
  <si>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</si>
  <si>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</si>
  <si>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</si>
  <si>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</si>
  <si>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</si>
  <si>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</si>
  <si>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</si>
  <si>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</si>
  <si>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</si>
  <si>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</si>
  <si>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</si>
  <si>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</si>
  <si>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</si>
  <si>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</si>
  <si>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</si>
  <si>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</si>
  <si>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</si>
  <si>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</si>
  <si>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</si>
  <si>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</si>
  <si>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</si>
  <si>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</si>
  <si>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</si>
  <si>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</si>
  <si>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</si>
  <si>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</si>
  <si>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</si>
  <si>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</si>
  <si>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</si>
  <si>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</si>
  <si>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</si>
  <si>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</si>
  <si>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</si>
  <si>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</si>
  <si>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</si>
  <si>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</si>
  <si>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</si>
  <si>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</si>
  <si>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</si>
  <si>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</si>
  <si>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</si>
  <si>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</si>
  <si>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</si>
  <si>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</si>
  <si>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</si>
  <si>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</si>
  <si>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</si>
  <si>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</si>
  <si>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</si>
  <si>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</si>
  <si>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</si>
  <si>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</si>
  <si>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</si>
  <si>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</si>
  <si>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</si>
  <si>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</si>
  <si>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</si>
  <si>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</si>
  <si>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</si>
  <si>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</si>
  <si>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</si>
  <si>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</si>
  <si>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</si>
  <si>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</si>
  <si>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</si>
  <si>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</si>
  <si>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</si>
  <si>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</si>
  <si>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</si>
  <si>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</si>
  <si>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</si>
  <si>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</si>
  <si>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</si>
  <si>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</si>
  <si>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</si>
  <si>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</si>
  <si>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</si>
  <si>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</si>
  <si>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</si>
  <si>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</si>
  <si>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</si>
  <si>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</si>
  <si>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</si>
  <si>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</si>
  <si>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</si>
  <si>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</si>
  <si>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</si>
  <si>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</si>
  <si>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</si>
  <si>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</si>
  <si>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</si>
  <si>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</si>
  <si>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</si>
  <si>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</si>
  <si>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</si>
  <si>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</si>
  <si>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</si>
  <si>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</si>
  <si>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</si>
  <si>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</si>
  <si>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</si>
  <si>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</si>
  <si>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</si>
  <si>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</si>
  <si>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</si>
  <si>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</si>
  <si>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</si>
  <si>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</si>
  <si>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</si>
  <si>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</si>
  <si>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</si>
  <si>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</si>
  <si>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</si>
  <si>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</si>
  <si>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</si>
  <si>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</si>
  <si>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</si>
  <si>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</si>
  <si>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</si>
  <si>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</si>
  <si>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</si>
  <si>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</si>
  <si>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</si>
  <si>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</si>
  <si>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</si>
  <si>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</si>
  <si>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</si>
  <si>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</si>
  <si>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</si>
  <si>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</si>
  <si>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</si>
  <si>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</si>
  <si>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</si>
  <si>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</si>
  <si>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</si>
  <si>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</si>
  <si>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</si>
  <si>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</si>
  <si>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</si>
  <si>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</si>
  <si>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</si>
  <si>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</si>
  <si>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</si>
  <si>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</si>
  <si>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</si>
  <si>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</si>
  <si>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</si>
  <si>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</si>
  <si>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</si>
  <si>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</si>
  <si>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</si>
  <si>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</si>
  <si>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</si>
  <si>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</si>
  <si>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</si>
  <si>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</si>
  <si>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</si>
  <si>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</si>
  <si>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</si>
  <si>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</si>
  <si>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</si>
  <si>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</si>
  <si>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</si>
  <si>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</si>
  <si>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</si>
  <si>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</si>
  <si>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</si>
  <si>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</si>
  <si>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</si>
  <si>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</si>
  <si>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</si>
  <si>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</si>
  <si>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</si>
  <si>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</si>
  <si>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</si>
  <si>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</si>
  <si>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</si>
  <si>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</si>
  <si>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</si>
  <si>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</si>
  <si>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</si>
  <si>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</si>
  <si>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</si>
  <si>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</si>
  <si>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</si>
  <si>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</si>
  <si>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</si>
  <si>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</si>
  <si>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</si>
  <si>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</si>
  <si>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</si>
  <si>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</si>
  <si>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</si>
  <si>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</si>
  <si>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</si>
  <si>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</si>
  <si>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</si>
  <si>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</si>
  <si>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</si>
  <si>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</si>
  <si>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</si>
  <si>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</si>
  <si>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</si>
  <si>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</si>
  <si>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</si>
  <si>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</si>
  <si>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</si>
  <si>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</si>
  <si>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</si>
  <si>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</si>
  <si>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</si>
  <si>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</si>
  <si>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</si>
  <si>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</si>
  <si>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</si>
  <si>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</si>
  <si>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</si>
  <si>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</si>
  <si>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</si>
  <si>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</si>
  <si>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</si>
  <si>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</si>
  <si>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</si>
  <si>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</si>
  <si>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</si>
  <si>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</si>
  <si>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</si>
  <si>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</si>
  <si>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</si>
  <si>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</si>
  <si>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</si>
  <si>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</si>
  <si>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</si>
  <si>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</si>
  <si>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</si>
  <si>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</si>
  <si>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</si>
  <si>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</si>
  <si>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</si>
  <si>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</si>
  <si>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</si>
  <si>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</si>
  <si>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</si>
  <si>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</si>
  <si>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</si>
  <si>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</si>
  <si>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</si>
  <si>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</si>
  <si>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</si>
  <si>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</si>
  <si>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</si>
  <si>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</si>
  <si>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</si>
  <si>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</si>
  <si>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</si>
  <si>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</si>
  <si>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</si>
  <si>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</si>
  <si>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</si>
  <si>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</si>
  <si>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</si>
  <si>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</si>
  <si>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</si>
  <si>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</si>
  <si>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</si>
  <si>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</si>
  <si>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</si>
  <si>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</si>
  <si>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</si>
  <si>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</si>
  <si>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</si>
  <si>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</si>
  <si>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</si>
  <si>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</si>
  <si>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</si>
  <si>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</si>
  <si>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</si>
  <si>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</si>
  <si>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</si>
  <si>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</si>
  <si>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</si>
  <si>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</si>
  <si>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</si>
  <si>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</si>
  <si>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</si>
  <si>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</si>
  <si>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</si>
  <si>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</si>
  <si>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</si>
  <si>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</si>
  <si>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</si>
  <si>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</si>
  <si>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</si>
  <si>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</si>
  <si>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</si>
  <si>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</si>
  <si>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</si>
  <si>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</si>
  <si>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</si>
  <si>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</si>
  <si>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</si>
  <si>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</si>
  <si>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</si>
  <si>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</si>
  <si>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</si>
  <si>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</si>
  <si>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</si>
  <si>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</si>
  <si>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</si>
  <si>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</si>
  <si>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</si>
  <si>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</si>
  <si>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</si>
  <si>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</si>
  <si>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</si>
  <si>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</si>
  <si>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</si>
  <si>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</si>
  <si>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</si>
  <si>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</si>
  <si>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</si>
  <si>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</si>
  <si>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</si>
  <si>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</si>
  <si>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</si>
  <si>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</si>
  <si>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</si>
  <si>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</si>
  <si>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</si>
  <si>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</si>
  <si>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</si>
  <si>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</si>
  <si>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</si>
  <si>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</si>
  <si>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</si>
  <si>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</si>
  <si>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</si>
  <si>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</si>
  <si>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</si>
  <si>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</si>
  <si>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</si>
  <si>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</si>
  <si>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</si>
  <si>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</si>
  <si>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</si>
  <si>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</si>
  <si>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</si>
  <si>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</si>
  <si>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</si>
  <si>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</si>
  <si>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</si>
  <si>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</si>
  <si>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</si>
  <si>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</si>
  <si>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</si>
  <si>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</si>
  <si>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</si>
  <si>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</si>
  <si>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</si>
  <si>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</si>
  <si>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</si>
  <si>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</si>
  <si>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</si>
  <si>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</si>
  <si>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</si>
  <si>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</si>
  <si>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</si>
  <si>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</si>
  <si>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</si>
  <si>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</si>
  <si>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</si>
  <si>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</si>
  <si>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</si>
  <si>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</si>
  <si>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</si>
  <si>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</si>
  <si>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</si>
  <si>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</si>
  <si>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</si>
  <si>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</si>
  <si>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</si>
  <si>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</si>
  <si>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</si>
  <si>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</si>
  <si>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</si>
  <si>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</si>
  <si>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</si>
  <si>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</si>
  <si>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</si>
  <si>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</si>
  <si>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</si>
  <si>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</si>
  <si>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</si>
  <si>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</si>
  <si>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</si>
  <si>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</si>
  <si>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</si>
  <si>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</si>
  <si>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</si>
  <si>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</si>
  <si>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</si>
  <si>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</si>
  <si>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</si>
  <si>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</si>
  <si>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</si>
  <si>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</si>
  <si>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</si>
  <si>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</si>
  <si>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</si>
  <si>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</si>
  <si>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</si>
  <si>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</si>
  <si>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</si>
  <si>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</si>
  <si>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</si>
  <si>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</si>
  <si>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</si>
  <si>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</si>
  <si>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</si>
  <si>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</si>
  <si>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</si>
  <si>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</si>
  <si>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</si>
  <si>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</si>
  <si>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</si>
  <si>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</si>
  <si>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</si>
  <si>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</si>
  <si>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</si>
  <si>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</si>
  <si>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</si>
  <si>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</si>
  <si>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</si>
  <si>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</si>
  <si>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</si>
  <si>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</si>
  <si>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</si>
  <si>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</si>
  <si>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</si>
  <si>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</si>
  <si>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</si>
  <si>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</si>
  <si>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</si>
  <si>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</si>
  <si>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</si>
  <si>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</si>
  <si>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</si>
  <si>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</si>
  <si>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</si>
  <si>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</si>
  <si>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</si>
  <si>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</si>
  <si>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</si>
  <si>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</si>
  <si>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</si>
  <si>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</si>
  <si>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</si>
  <si>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</si>
  <si>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</si>
  <si>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</si>
  <si>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</si>
  <si>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</si>
  <si>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</si>
  <si>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</si>
  <si>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</si>
  <si>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</si>
  <si>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</si>
  <si>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</si>
  <si>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</si>
  <si>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</si>
  <si>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</si>
  <si>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</si>
  <si>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</si>
  <si>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</si>
  <si>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</si>
  <si>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</si>
  <si>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</si>
  <si>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</si>
  <si>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</si>
  <si>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</si>
  <si>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</si>
  <si>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</si>
  <si>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</si>
  <si>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</si>
  <si>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</si>
  <si>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</si>
  <si>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</si>
  <si>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</si>
  <si>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</si>
  <si>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</si>
  <si>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</si>
  <si>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</si>
  <si>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</si>
  <si>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</si>
  <si>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</si>
  <si>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</si>
  <si>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</si>
  <si>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</si>
  <si>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</si>
  <si>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</si>
  <si>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</si>
  <si>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</si>
  <si>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</si>
  <si>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</si>
  <si>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</si>
  <si>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</si>
  <si>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</si>
  <si>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</si>
  <si>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</si>
  <si>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</si>
  <si>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</si>
  <si>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</si>
  <si>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</si>
  <si>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</si>
  <si>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</si>
  <si>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</si>
  <si>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</si>
  <si>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</si>
  <si>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</si>
  <si>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</si>
  <si>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</si>
  <si>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</si>
  <si>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</si>
  <si>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</si>
  <si>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</si>
  <si>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</si>
  <si>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</si>
  <si>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</si>
  <si>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</si>
  <si>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</si>
  <si>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</si>
  <si>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</si>
  <si>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</si>
  <si>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</si>
  <si>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</si>
  <si>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</si>
  <si>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</si>
  <si>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</si>
  <si>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</si>
  <si>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</si>
  <si>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</si>
  <si>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</si>
  <si>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</si>
  <si>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</si>
  <si>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</si>
  <si>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</si>
  <si>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</si>
  <si>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</si>
  <si>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</si>
  <si>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</si>
  <si>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</si>
  <si>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</si>
  <si>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</si>
  <si>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</si>
  <si>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</si>
  <si>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</si>
  <si>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</si>
  <si>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</si>
  <si>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</si>
  <si>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</si>
  <si>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</si>
  <si>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</si>
  <si>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</si>
  <si>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</si>
  <si>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</si>
  <si>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</si>
  <si>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</si>
  <si>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</si>
  <si>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</si>
  <si>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</si>
  <si>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</si>
  <si>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</si>
  <si>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</si>
  <si>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</si>
  <si>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</si>
  <si>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</si>
  <si>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</si>
  <si>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</si>
  <si>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</si>
  <si>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</si>
  <si>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</si>
  <si>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</si>
  <si>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</si>
  <si>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</si>
  <si>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</si>
  <si>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</si>
  <si>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</si>
  <si>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</si>
  <si>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</si>
  <si>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</si>
  <si>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</si>
  <si>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</si>
  <si>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</si>
  <si>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</si>
  <si>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</si>
  <si>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</si>
  <si>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</si>
  <si>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</si>
  <si>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</si>
  <si>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</si>
  <si>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</si>
  <si>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</si>
  <si>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</si>
  <si>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</si>
  <si>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</si>
  <si>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</si>
  <si>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</si>
  <si>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</si>
  <si>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</si>
  <si>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</si>
  <si>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</si>
  <si>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</si>
  <si>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</si>
  <si>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</si>
  <si>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</si>
  <si>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</si>
  <si>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</si>
  <si>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</si>
  <si>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</si>
  <si>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</si>
  <si>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</si>
  <si>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</si>
  <si>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</si>
  <si>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</si>
  <si>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</si>
  <si>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</si>
  <si>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</si>
  <si>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</si>
  <si>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</si>
  <si>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</si>
  <si>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</si>
  <si>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</si>
  <si>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</si>
  <si>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</si>
  <si>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</si>
  <si>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</si>
  <si>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</si>
  <si>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</si>
  <si>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</si>
  <si>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</si>
  <si>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</si>
  <si>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</si>
  <si>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</si>
  <si>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</si>
  <si>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</si>
  <si>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</si>
  <si>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</si>
  <si>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</si>
  <si>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</si>
  <si>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</si>
  <si>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</si>
  <si>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</si>
  <si>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</si>
  <si>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</si>
  <si>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</si>
  <si>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</si>
  <si>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</si>
  <si>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</si>
  <si>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</si>
  <si>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</si>
  <si>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</si>
  <si>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</si>
  <si>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</si>
  <si>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</si>
  <si>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</si>
  <si>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</si>
  <si>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</si>
  <si>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</si>
  <si>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</si>
  <si>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</si>
  <si>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</si>
  <si>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</si>
  <si>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</si>
  <si>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</si>
  <si>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</si>
  <si>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</si>
  <si>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</si>
  <si>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</si>
  <si>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</si>
  <si>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</si>
  <si>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</si>
  <si>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</si>
  <si>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</si>
  <si>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</si>
  <si>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</si>
  <si>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</si>
  <si>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</si>
  <si>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</si>
  <si>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</si>
  <si>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</si>
  <si>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</si>
  <si>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</si>
  <si>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</si>
  <si>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</si>
  <si>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</si>
  <si>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</si>
  <si>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</si>
  <si>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</si>
  <si>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</si>
  <si>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</si>
  <si>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</si>
  <si>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</si>
  <si>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</si>
  <si>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</si>
  <si>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</si>
  <si>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</si>
  <si>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</si>
  <si>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</si>
  <si>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</si>
  <si>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</si>
  <si>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</si>
  <si>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</si>
  <si>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</si>
  <si>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</si>
  <si>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</si>
  <si>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</si>
  <si>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</si>
  <si>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</si>
  <si>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</si>
  <si>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</si>
  <si>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</si>
  <si>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</si>
  <si>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</si>
  <si>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</si>
  <si>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</si>
  <si>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</si>
  <si>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</si>
  <si>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</si>
  <si>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</si>
  <si>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</si>
  <si>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</si>
  <si>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</si>
  <si>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</si>
  <si>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</si>
  <si>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</si>
  <si>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</si>
  <si>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</si>
  <si>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</si>
  <si>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</si>
  <si>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</si>
  <si>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</si>
  <si>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</si>
  <si>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</si>
  <si>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</si>
  <si>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</si>
  <si>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</si>
  <si>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</si>
  <si>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</si>
  <si>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</si>
  <si>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</si>
  <si>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</si>
  <si>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</si>
  <si>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</si>
  <si>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</si>
  <si>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</si>
  <si>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</si>
  <si>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</si>
  <si>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</si>
  <si>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</si>
  <si>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</si>
  <si>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</si>
  <si>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</si>
  <si>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</si>
  <si>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</si>
  <si>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</si>
  <si>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</si>
  <si>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</si>
  <si>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</si>
  <si>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</si>
  <si>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</si>
  <si>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</si>
  <si>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</si>
  <si>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</si>
  <si>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</si>
  <si>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</si>
  <si>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</si>
  <si>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</si>
  <si>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</si>
  <si>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</si>
  <si>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</si>
  <si>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</si>
  <si>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</si>
  <si>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</si>
  <si>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</si>
  <si>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</si>
  <si>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</si>
  <si>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</si>
  <si>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</si>
  <si>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</si>
  <si>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</si>
  <si>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</si>
  <si>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</si>
  <si>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</si>
  <si>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</si>
  <si>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</si>
  <si>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</si>
  <si>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</si>
  <si>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</si>
  <si>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</si>
  <si>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</si>
  <si>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</si>
  <si>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</si>
  <si>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</si>
  <si>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</si>
  <si>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</si>
  <si>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</si>
  <si>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</si>
  <si>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</si>
  <si>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</si>
  <si>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</si>
  <si>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</si>
  <si>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</si>
  <si>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</si>
  <si>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</si>
  <si>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</si>
  <si>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</si>
  <si>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</si>
  <si>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</si>
  <si>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</si>
  <si>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</si>
  <si>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</si>
  <si>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</si>
  <si>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</si>
  <si>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</si>
  <si>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</si>
  <si>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</si>
  <si>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</si>
  <si>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</si>
  <si>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</si>
  <si>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</si>
  <si>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</si>
  <si>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</si>
  <si>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</si>
  <si>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</si>
  <si>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</si>
  <si>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</si>
  <si>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</si>
  <si>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</si>
  <si>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</si>
  <si>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</si>
  <si>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</si>
  <si>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</si>
  <si>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</si>
  <si>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</si>
  <si>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</si>
  <si>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</si>
  <si>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</si>
  <si>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</si>
  <si>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</si>
  <si>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</si>
  <si>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</si>
  <si>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</si>
  <si>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</si>
  <si>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</si>
  <si>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</si>
  <si>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</si>
  <si>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</si>
  <si>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</si>
  <si>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</si>
  <si>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</si>
  <si>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</si>
  <si>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</si>
  <si>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</si>
  <si>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</si>
  <si>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</si>
  <si>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</si>
  <si>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</si>
  <si>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</si>
  <si>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</si>
  <si>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</si>
  <si>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</si>
  <si>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</si>
  <si>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</si>
  <si>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</si>
  <si>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</si>
  <si>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</si>
  <si>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</si>
  <si>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</si>
  <si>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</si>
  <si>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</si>
  <si>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</si>
  <si>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</si>
  <si>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</si>
  <si>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</si>
  <si>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</si>
  <si>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</si>
  <si>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</si>
  <si>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</si>
  <si>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</si>
  <si>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</si>
  <si>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</si>
  <si>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</si>
  <si>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</si>
  <si>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</si>
  <si>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</si>
  <si>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</si>
  <si>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</si>
  <si>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</si>
  <si>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</si>
  <si>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</si>
  <si>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</si>
  <si>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</si>
  <si>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</si>
  <si>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</si>
  <si>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</si>
  <si>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</si>
  <si>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</si>
  <si>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</si>
  <si>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</si>
  <si>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</si>
  <si>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</si>
  <si>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</si>
  <si>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</si>
  <si>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</si>
  <si>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</si>
  <si>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</si>
  <si>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</si>
  <si>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</si>
  <si>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</si>
  <si>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</si>
  <si>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</si>
  <si>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</si>
  <si>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</si>
  <si>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</si>
  <si>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</si>
  <si>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</si>
  <si>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</si>
  <si>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</si>
  <si>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</si>
  <si>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</si>
  <si>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</si>
  <si>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</si>
  <si>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</si>
  <si>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</si>
  <si>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</si>
  <si>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</si>
  <si>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</si>
  <si>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</si>
  <si>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</si>
  <si>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</si>
  <si>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</si>
  <si>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</si>
  <si>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</si>
  <si>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</si>
  <si>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</si>
  <si>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</si>
  <si>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</si>
  <si>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</si>
  <si>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</si>
  <si>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</si>
  <si>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</si>
  <si>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</si>
  <si>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</si>
  <si>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</si>
  <si>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</si>
  <si>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</si>
  <si>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</si>
  <si>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</si>
  <si>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</si>
  <si>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</si>
  <si>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</si>
  <si>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</si>
  <si>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</si>
  <si>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</si>
  <si>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</si>
  <si>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</si>
  <si>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</si>
  <si>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</si>
  <si>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</si>
  <si>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</si>
  <si>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</si>
  <si>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</si>
  <si>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</si>
  <si>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</si>
  <si>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</si>
  <si>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</si>
  <si>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</si>
  <si>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</si>
  <si>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</si>
  <si>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</si>
  <si>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</si>
  <si>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</si>
  <si>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</si>
  <si>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</si>
  <si>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</si>
  <si>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</si>
  <si>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</si>
  <si>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</si>
  <si>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</si>
  <si>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</si>
  <si>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</si>
  <si>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</si>
  <si>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</si>
  <si>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</si>
  <si>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</si>
  <si>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</si>
  <si>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</si>
  <si>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</si>
  <si>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</si>
  <si>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</si>
  <si>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</si>
  <si>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</si>
  <si>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</si>
  <si>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</si>
  <si>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</si>
  <si>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</si>
  <si>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</si>
  <si>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</si>
  <si>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</si>
  <si>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</si>
  <si>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</si>
  <si>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</si>
  <si>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</si>
  <si>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</si>
  <si>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</si>
  <si>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</si>
  <si>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</si>
  <si>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</si>
  <si>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</si>
  <si>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</si>
  <si>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</si>
  <si>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</si>
  <si>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</si>
  <si>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</si>
  <si>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</si>
  <si>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</si>
  <si>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</si>
  <si>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</si>
  <si>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</si>
  <si>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</si>
  <si>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</si>
  <si>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</si>
  <si>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</si>
  <si>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</si>
  <si>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</si>
  <si>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</si>
  <si>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</si>
  <si>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</si>
  <si>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</si>
  <si>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</si>
  <si>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</si>
  <si>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</si>
  <si>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</si>
  <si>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</si>
  <si>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</si>
  <si>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</si>
  <si>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</si>
  <si>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</si>
  <si>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</si>
  <si>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</si>
  <si>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</si>
  <si>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</si>
  <si>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</si>
  <si>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</si>
  <si>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</si>
  <si>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</si>
  <si>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</si>
  <si>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</si>
  <si>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</si>
  <si>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</si>
  <si>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</si>
  <si>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</si>
  <si>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</si>
  <si>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</si>
  <si>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</si>
  <si>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</si>
  <si>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</si>
  <si>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</si>
  <si>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</si>
  <si>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</si>
  <si>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</si>
  <si>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</si>
  <si>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</si>
  <si>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</si>
  <si>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</si>
  <si>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</si>
  <si>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</si>
  <si>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</si>
  <si>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</si>
  <si>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</si>
  <si>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</si>
  <si>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</si>
  <si>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</si>
  <si>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</si>
  <si>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</si>
  <si>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</si>
  <si>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</si>
  <si>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</si>
  <si>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</si>
  <si>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</si>
  <si>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</si>
  <si>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</si>
  <si>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</si>
  <si>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</si>
  <si>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</si>
  <si>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</si>
  <si>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</si>
  <si>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</si>
  <si>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</si>
  <si>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</si>
  <si>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</si>
  <si>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</si>
  <si>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</si>
  <si>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</si>
  <si>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</si>
  <si>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</si>
  <si>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</si>
  <si>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</si>
  <si>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</si>
  <si>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</si>
  <si>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</si>
  <si>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</si>
  <si>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</si>
  <si>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</si>
  <si>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</si>
  <si>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</si>
  <si>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</si>
  <si>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</si>
  <si>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</si>
  <si>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</si>
  <si>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</si>
  <si>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</si>
  <si>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</si>
  <si>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</si>
  <si>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</si>
  <si>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</si>
  <si>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</si>
  <si>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</si>
  <si>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</si>
  <si>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</si>
  <si>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</si>
  <si>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</si>
  <si>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</si>
  <si>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</si>
  <si>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</si>
  <si>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</si>
  <si>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</si>
  <si>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</si>
  <si>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</si>
  <si>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</si>
  <si>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</si>
  <si>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</si>
  <si>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</si>
  <si>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</si>
  <si>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</si>
  <si>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</si>
  <si>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</si>
  <si>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</si>
  <si>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</si>
  <si>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</si>
  <si>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</si>
  <si>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</si>
  <si>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</si>
  <si>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</si>
  <si>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</si>
  <si>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</si>
  <si>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</si>
  <si>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</si>
  <si>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</si>
  <si>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</si>
  <si>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</si>
  <si>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</si>
  <si>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</si>
  <si>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</si>
  <si>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</si>
  <si>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</si>
  <si>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</si>
  <si>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</si>
  <si>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</si>
  <si>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</si>
  <si>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</si>
  <si>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</si>
  <si>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</si>
  <si>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</si>
  <si>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</si>
  <si>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</si>
  <si>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</si>
  <si>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</si>
  <si>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</si>
  <si>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</si>
  <si>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</si>
  <si>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</si>
  <si>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</si>
  <si>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</si>
  <si>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</si>
  <si>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</si>
  <si>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</si>
  <si>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</si>
  <si>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</si>
  <si>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</si>
  <si>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</si>
  <si>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</si>
  <si>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</si>
  <si>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</si>
  <si>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</si>
  <si>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</si>
  <si>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</si>
  <si>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</si>
  <si>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</si>
  <si>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</si>
  <si>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</si>
  <si>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</si>
  <si>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</si>
  <si>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</si>
  <si>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</si>
  <si>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</si>
  <si>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</si>
  <si>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</si>
  <si>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</si>
  <si>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</si>
  <si>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</si>
  <si>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</si>
  <si>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</si>
  <si>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</si>
  <si>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</si>
  <si>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</si>
  <si>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</si>
  <si>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</si>
  <si>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</si>
  <si>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</si>
  <si>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</si>
  <si>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</si>
  <si>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</si>
  <si>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</si>
  <si>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</si>
  <si>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</si>
  <si>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</si>
  <si>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</si>
  <si>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</si>
  <si>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</si>
  <si>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</si>
  <si>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</si>
  <si>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</si>
  <si>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</si>
  <si>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</si>
  <si>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</si>
  <si>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</si>
  <si>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</si>
  <si>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</si>
  <si>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</si>
  <si>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</si>
  <si>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</si>
  <si>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</si>
  <si>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</si>
  <si>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</si>
  <si>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</si>
  <si>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</si>
  <si>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</si>
  <si>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</si>
  <si>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</si>
  <si>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</si>
  <si>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</si>
  <si>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</si>
  <si>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</si>
  <si>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</si>
  <si>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</si>
  <si>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</si>
  <si>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</si>
  <si>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</si>
  <si>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</si>
  <si>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</si>
  <si>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</si>
  <si>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</si>
  <si>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</si>
  <si>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</si>
  <si>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</si>
  <si>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</si>
  <si>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</si>
  <si>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</si>
  <si>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</si>
  <si>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</si>
  <si>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</si>
  <si>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</si>
  <si>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</si>
  <si>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</si>
  <si>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</si>
  <si>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</si>
  <si>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</si>
  <si>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</si>
  <si>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</si>
  <si>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</si>
  <si>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</si>
  <si>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</si>
  <si>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</si>
  <si>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</si>
  <si>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</si>
  <si>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</si>
  <si>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</si>
  <si>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</si>
  <si>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</si>
  <si>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</si>
  <si>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</si>
  <si>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</si>
  <si>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</si>
  <si>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</si>
  <si>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</si>
  <si>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</si>
  <si>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</si>
  <si>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</si>
  <si>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</si>
  <si>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</si>
  <si>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</si>
  <si>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</si>
  <si>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</si>
  <si>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</si>
  <si>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</si>
  <si>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</si>
  <si>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</si>
  <si>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</si>
  <si>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</si>
  <si>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</si>
  <si>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</si>
  <si>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</si>
  <si>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</si>
  <si>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</si>
  <si>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</si>
  <si>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</si>
  <si>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</si>
  <si>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</si>
  <si>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</si>
  <si>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</si>
  <si>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</si>
  <si>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</si>
  <si>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</si>
  <si>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</si>
  <si>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</si>
  <si>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</si>
  <si>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</si>
  <si>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</si>
  <si>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</si>
  <si>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</si>
  <si>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</si>
  <si>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</si>
  <si>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</si>
  <si>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</si>
  <si>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</si>
  <si>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</si>
  <si>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</si>
  <si>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</si>
  <si>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</si>
  <si>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</si>
  <si>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</si>
  <si>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</si>
  <si>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</si>
  <si>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</si>
  <si>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</si>
  <si>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</si>
  <si>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</si>
  <si>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</si>
  <si>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</si>
  <si>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</si>
  <si>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</si>
  <si>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</si>
  <si>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</si>
  <si>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</si>
  <si>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</si>
  <si>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</si>
  <si>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</si>
  <si>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</si>
  <si>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</si>
  <si>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</si>
  <si>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</si>
  <si>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</si>
  <si>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</si>
  <si>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</si>
  <si>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</si>
  <si>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</si>
  <si>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</si>
  <si>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</si>
  <si>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</si>
  <si>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</si>
  <si>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</si>
  <si>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</si>
  <si>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</si>
  <si>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</si>
  <si>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</si>
  <si>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</si>
  <si>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</si>
  <si>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</si>
  <si>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</si>
  <si>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</si>
  <si>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</si>
  <si>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</si>
  <si>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</si>
  <si>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</si>
  <si>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</si>
  <si>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</si>
  <si>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</si>
  <si>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</si>
  <si>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</si>
  <si>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</si>
  <si>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</si>
  <si>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</si>
  <si>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</si>
  <si>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</si>
  <si>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</si>
  <si>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</si>
  <si>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</si>
  <si>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</si>
  <si>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</si>
  <si>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</si>
  <si>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</si>
  <si>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</si>
  <si>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</si>
  <si>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</si>
  <si>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</si>
  <si>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</si>
  <si>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</si>
  <si>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</si>
  <si>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</si>
  <si>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</si>
  <si>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</si>
  <si>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</si>
  <si>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</si>
  <si>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</si>
  <si>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</si>
  <si>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</si>
  <si>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</si>
  <si>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</si>
  <si>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</si>
  <si>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</si>
  <si>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</si>
  <si>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</si>
  <si>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</si>
  <si>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</si>
  <si>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</si>
  <si>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</si>
  <si>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</si>
  <si>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</si>
  <si>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</si>
  <si>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</si>
  <si>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</si>
  <si>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</si>
  <si>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</si>
  <si>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</si>
  <si>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</si>
  <si>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</si>
  <si>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</si>
  <si>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</si>
  <si>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</si>
  <si>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</si>
  <si>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</si>
  <si>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</si>
  <si>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</si>
  <si>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</si>
  <si>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</si>
  <si>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</si>
  <si>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</si>
  <si>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</si>
  <si>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</si>
  <si>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</si>
  <si>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</si>
  <si>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</si>
  <si>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</si>
  <si>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</si>
  <si>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</si>
  <si>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</si>
  <si>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</si>
  <si>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</si>
  <si>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</si>
  <si>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</si>
  <si>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</si>
  <si>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</si>
  <si>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</si>
  <si>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</si>
  <si>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</si>
  <si>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</si>
  <si>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</si>
  <si>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</si>
  <si>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</si>
  <si>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</si>
  <si>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</si>
  <si>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</si>
  <si>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</si>
  <si>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</si>
  <si>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</si>
  <si>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</si>
  <si>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</si>
  <si>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</si>
  <si>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</si>
  <si>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</si>
  <si>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</si>
  <si>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</si>
  <si>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</si>
  <si>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</si>
  <si>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</si>
  <si>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</si>
  <si>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</si>
  <si>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</si>
  <si>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</si>
  <si>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</si>
  <si>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</si>
  <si>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</si>
  <si>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</si>
  <si>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</si>
  <si>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</si>
  <si>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</si>
  <si>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</si>
  <si>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</si>
  <si>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</si>
  <si>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</si>
  <si>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</si>
  <si>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</si>
  <si>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</si>
  <si>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</si>
  <si>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</si>
  <si>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</si>
  <si>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</si>
  <si>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</si>
  <si>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</si>
  <si>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</si>
  <si>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</si>
  <si>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</si>
  <si>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</si>
  <si>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</si>
  <si>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</si>
  <si>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</si>
  <si>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</si>
  <si>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</si>
  <si>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</si>
  <si>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</si>
  <si>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</si>
  <si>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</si>
  <si>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</si>
  <si>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</si>
  <si>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</si>
  <si>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</si>
  <si>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</si>
  <si>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</si>
  <si>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</si>
  <si>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</si>
  <si>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</si>
  <si>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</si>
  <si>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</si>
  <si>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</si>
  <si>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</si>
  <si>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</si>
  <si>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</si>
  <si>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</si>
  <si>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</si>
  <si>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</si>
  <si>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</si>
  <si>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</si>
  <si>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</si>
  <si>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</si>
  <si>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</si>
  <si>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</si>
  <si>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</si>
  <si>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</si>
  <si>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</si>
  <si>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</si>
  <si>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</si>
  <si>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</si>
  <si>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</si>
  <si>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</si>
  <si>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</si>
  <si>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</si>
  <si>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</si>
  <si>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</si>
  <si>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</si>
  <si>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</si>
  <si>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</si>
  <si>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</si>
  <si>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</si>
  <si>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</si>
  <si>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</si>
  <si>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</si>
  <si>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</si>
  <si>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</si>
  <si>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</si>
  <si>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</si>
  <si>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</si>
  <si>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</si>
  <si>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</si>
  <si>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</si>
  <si>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</si>
  <si>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</si>
  <si>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</si>
  <si>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</si>
  <si>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</si>
  <si>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</si>
  <si>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</si>
  <si>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</si>
  <si>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</si>
  <si>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</si>
  <si>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</si>
  <si>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</si>
  <si>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</si>
  <si>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</si>
  <si>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</si>
  <si>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</si>
  <si>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</si>
  <si>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</si>
  <si>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</si>
  <si>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</si>
  <si>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</si>
  <si>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</si>
  <si>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</si>
  <si>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</si>
  <si>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</si>
  <si>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</si>
  <si>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</si>
  <si>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</si>
  <si>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</si>
  <si>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</si>
  <si>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</si>
  <si>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</si>
  <si>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</si>
  <si>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</si>
  <si>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</si>
  <si>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</si>
  <si>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</si>
  <si>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</si>
  <si>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</si>
  <si>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</si>
  <si>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</si>
  <si>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</si>
  <si>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</si>
  <si>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</si>
  <si>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</si>
  <si>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</si>
  <si>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</si>
  <si>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</si>
  <si>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</si>
  <si>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</si>
  <si>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</si>
  <si>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</si>
  <si>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</si>
  <si>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</si>
  <si>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</si>
  <si>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</si>
  <si>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</si>
  <si>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</si>
  <si>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</si>
  <si>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</si>
  <si>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</si>
  <si>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</si>
  <si>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</si>
  <si>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</si>
  <si>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</si>
  <si>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</si>
  <si>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</si>
  <si>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</si>
  <si>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</si>
  <si>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</si>
  <si>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</si>
  <si>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</si>
  <si>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</si>
  <si>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</si>
  <si>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</si>
  <si>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</si>
  <si>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</si>
  <si>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</si>
  <si>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</si>
  <si>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</si>
  <si>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</si>
  <si>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</si>
  <si>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</si>
  <si>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</si>
  <si>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</si>
  <si>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</si>
  <si>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</si>
  <si>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</si>
  <si>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</si>
  <si>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</si>
  <si>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</si>
  <si>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</si>
  <si>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</si>
  <si>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</si>
  <si>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</si>
  <si>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</si>
  <si>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</si>
  <si>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</si>
  <si>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</si>
  <si>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</si>
  <si>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</si>
  <si>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</si>
  <si>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</si>
  <si>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</si>
  <si>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</si>
  <si>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</si>
  <si>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</si>
  <si>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</si>
  <si>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</si>
  <si>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</si>
  <si>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</si>
  <si>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</si>
  <si>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</si>
  <si>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</si>
  <si>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</si>
  <si>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</si>
  <si>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</si>
  <si>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</si>
  <si>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</si>
  <si>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</si>
  <si>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</si>
  <si>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</si>
  <si>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</si>
  <si>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</si>
  <si>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</si>
  <si>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</si>
  <si>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</si>
  <si>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</si>
  <si>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</si>
  <si>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</si>
  <si>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</si>
  <si>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</si>
  <si>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</si>
  <si>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</si>
  <si>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</si>
  <si>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</si>
  <si>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</si>
  <si>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</si>
  <si>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</si>
  <si>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</si>
  <si>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</si>
  <si>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</si>
  <si>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</si>
  <si>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</si>
  <si>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</si>
  <si>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</si>
  <si>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</si>
  <si>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</si>
  <si>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</si>
  <si>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</si>
  <si>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</si>
  <si>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</si>
  <si>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</si>
  <si>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</si>
  <si>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</si>
  <si>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</si>
  <si>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</si>
  <si>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</si>
  <si>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</si>
  <si>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</si>
  <si>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</si>
  <si>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</si>
  <si>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</si>
  <si>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</si>
  <si>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</si>
  <si>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</si>
  <si>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</si>
  <si>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</si>
  <si>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</si>
  <si>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</si>
  <si>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</si>
  <si>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</si>
  <si>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</si>
  <si>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</si>
  <si>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</si>
  <si>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</si>
  <si>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</si>
  <si>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</si>
  <si>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</si>
  <si>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</si>
  <si>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</si>
  <si>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</si>
  <si>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</si>
  <si>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</si>
  <si>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</si>
  <si>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</si>
  <si>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</si>
  <si>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</si>
  <si>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</si>
  <si>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</si>
  <si>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</si>
  <si>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</si>
  <si>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</si>
  <si>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</si>
  <si>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</si>
  <si>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</si>
  <si>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</si>
  <si>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</si>
  <si>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</si>
  <si>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</si>
  <si>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</si>
  <si>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</si>
  <si>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</si>
  <si>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</si>
  <si>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</si>
  <si>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</si>
  <si>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</si>
  <si>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</si>
  <si>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</si>
  <si>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</si>
  <si>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</si>
  <si>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</si>
  <si>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</si>
  <si>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</si>
  <si>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</si>
  <si>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</si>
  <si>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</si>
  <si>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</si>
  <si>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</si>
  <si>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</si>
  <si>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</si>
  <si>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</si>
  <si>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</si>
  <si>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</si>
  <si>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</si>
  <si>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</si>
  <si>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</si>
  <si>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</si>
  <si>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</si>
  <si>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</si>
  <si>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</si>
  <si>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</si>
  <si>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</si>
  <si>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</si>
  <si>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</si>
  <si>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</si>
  <si>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</si>
  <si>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</si>
  <si>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</si>
  <si>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</si>
  <si>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</si>
  <si>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</si>
  <si>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</si>
  <si>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</si>
  <si>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</si>
  <si>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</si>
  <si>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</si>
  <si>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</si>
  <si>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</si>
  <si>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</si>
  <si>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</si>
  <si>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</si>
  <si>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</si>
  <si>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</si>
  <si>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</si>
  <si>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</si>
  <si>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</si>
  <si>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</si>
  <si>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</si>
  <si>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</si>
  <si>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</si>
  <si>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</si>
  <si>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</si>
  <si>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</si>
  <si>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</si>
  <si>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</si>
  <si>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</si>
  <si>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</si>
  <si>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</si>
  <si>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</si>
  <si>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</si>
  <si>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</si>
  <si>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</si>
  <si>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</si>
  <si>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</si>
  <si>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</si>
  <si>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</si>
  <si>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</si>
  <si>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</si>
  <si>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</si>
  <si>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</si>
  <si>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</si>
  <si>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</si>
  <si>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</si>
  <si>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</si>
  <si>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</si>
  <si>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</si>
  <si>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</si>
  <si>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</si>
  <si>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</si>
  <si>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</si>
  <si>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</si>
  <si>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</si>
  <si>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</si>
  <si>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</si>
  <si>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</si>
  <si>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</si>
  <si>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</si>
  <si>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</si>
  <si>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</si>
  <si>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</si>
  <si>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</si>
  <si>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</si>
  <si>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</si>
  <si>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</si>
  <si>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</si>
  <si>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</si>
  <si>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</si>
  <si>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</si>
  <si>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</si>
  <si>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</si>
  <si>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</si>
  <si>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</si>
  <si>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</si>
  <si>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</si>
  <si>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</si>
  <si>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</si>
  <si>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</si>
  <si>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</si>
  <si>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</si>
  <si>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</si>
  <si>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</si>
  <si>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</si>
  <si>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</si>
  <si>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</si>
  <si>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</si>
  <si>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</si>
  <si>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</si>
  <si>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</si>
  <si>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</si>
  <si>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</si>
  <si>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</si>
  <si>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</si>
  <si>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</si>
  <si>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</si>
  <si>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</si>
  <si>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</si>
  <si>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</si>
  <si>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</si>
  <si>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</si>
  <si>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</si>
  <si>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</si>
  <si>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</si>
  <si>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</si>
  <si>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</si>
  <si>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</si>
  <si>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</si>
  <si>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</si>
  <si>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</si>
  <si>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</si>
  <si>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</si>
  <si>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</si>
  <si>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</si>
  <si>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</si>
  <si>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</si>
  <si>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</si>
  <si>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</si>
  <si>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</si>
  <si>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</si>
  <si>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</si>
  <si>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</si>
  <si>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</si>
  <si>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</si>
  <si>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</si>
  <si>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</si>
  <si>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</si>
  <si>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</si>
  <si>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</si>
  <si>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</si>
  <si>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</si>
  <si>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</si>
  <si>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</si>
  <si>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</si>
  <si>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</si>
  <si>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</si>
  <si>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</si>
  <si>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</si>
  <si>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</si>
  <si>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</si>
  <si>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</si>
  <si>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</si>
  <si>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</si>
  <si>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</si>
  <si>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</si>
  <si>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</si>
  <si>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</si>
  <si>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</si>
  <si>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</si>
  <si>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</si>
  <si>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</si>
  <si>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</si>
  <si>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</si>
  <si>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</si>
  <si>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</si>
  <si>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</si>
  <si>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</si>
  <si>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</si>
  <si>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</si>
  <si>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</si>
  <si>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</si>
  <si>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</si>
  <si>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</si>
  <si>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</si>
  <si>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</si>
  <si>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</si>
  <si>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</si>
  <si>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</si>
  <si>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</si>
  <si>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</si>
  <si>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</si>
  <si>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</si>
  <si>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</si>
  <si>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</si>
  <si>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</si>
  <si>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</si>
  <si>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</si>
  <si>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</si>
  <si>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</si>
  <si>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</si>
  <si>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</si>
  <si>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</si>
  <si>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</si>
  <si>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</si>
  <si>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</si>
  <si>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</si>
  <si>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</si>
  <si>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</si>
  <si>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</si>
  <si>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</si>
  <si>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</si>
  <si>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</si>
  <si>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</si>
  <si>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</si>
  <si>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</si>
  <si>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</si>
  <si>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</si>
  <si>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</si>
  <si>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</si>
  <si>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</si>
  <si>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</si>
  <si>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</si>
  <si>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</si>
  <si>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</si>
  <si>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</si>
  <si>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</si>
  <si>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</si>
  <si>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</si>
  <si>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</si>
  <si>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</si>
  <si>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</si>
  <si>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</si>
  <si>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</si>
  <si>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</si>
  <si>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</si>
  <si>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</si>
  <si>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</si>
  <si>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</si>
  <si>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</si>
  <si>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</si>
  <si>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</si>
  <si>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</si>
  <si>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</si>
  <si>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</si>
  <si>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</si>
  <si>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</si>
  <si>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</si>
  <si>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</si>
  <si>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</si>
  <si>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</si>
  <si>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</si>
  <si>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</si>
  <si>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</si>
  <si>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</si>
  <si>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</si>
  <si>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</si>
  <si>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</si>
  <si>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</si>
  <si>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</si>
  <si>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</si>
  <si>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</si>
  <si>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</si>
  <si>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</si>
  <si>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</si>
  <si>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</si>
  <si>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</si>
  <si>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</si>
  <si>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</si>
  <si>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</si>
  <si>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</si>
  <si>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</si>
  <si>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</si>
  <si>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</si>
  <si>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</si>
  <si>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</si>
  <si>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</si>
  <si>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</si>
  <si>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</si>
  <si>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</si>
  <si>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</si>
  <si>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</si>
  <si>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</si>
  <si>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</si>
  <si>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</si>
  <si>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</si>
  <si>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</si>
  <si>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</si>
  <si>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</si>
  <si>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</si>
  <si>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</si>
  <si>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</si>
  <si>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</si>
  <si>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</si>
  <si>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</si>
  <si>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</si>
  <si>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</si>
  <si>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</si>
  <si>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</si>
  <si>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</si>
  <si>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</si>
  <si>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</si>
  <si>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</si>
  <si>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</si>
  <si>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</si>
  <si>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</si>
  <si>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</si>
  <si>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</si>
  <si>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</si>
  <si>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</si>
  <si>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</si>
  <si>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</si>
  <si>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</si>
  <si>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</si>
  <si>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</si>
  <si>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</si>
  <si>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</si>
  <si>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</si>
  <si>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</si>
  <si>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</si>
  <si>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</si>
  <si>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</si>
  <si>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</si>
  <si>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</si>
  <si>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</si>
  <si>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</si>
  <si>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</si>
  <si>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</si>
  <si>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</si>
  <si>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</si>
  <si>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</si>
  <si>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</si>
  <si>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</si>
  <si>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</si>
  <si>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</si>
  <si>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</si>
  <si>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</si>
  <si>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</si>
  <si>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</si>
  <si>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</si>
  <si>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</si>
  <si>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</si>
  <si>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</si>
  <si>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</si>
  <si>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</si>
  <si>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</si>
  <si>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</si>
  <si>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</si>
  <si>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</si>
  <si>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</si>
  <si>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</si>
  <si>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</si>
  <si>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</si>
  <si>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</si>
  <si>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</si>
  <si>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</si>
  <si>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</si>
  <si>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</si>
  <si>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</si>
  <si>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</si>
  <si>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</si>
  <si>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</si>
  <si>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</si>
  <si>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</si>
  <si>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</si>
  <si>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</si>
  <si>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</si>
  <si>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</si>
  <si>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</si>
  <si>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</si>
  <si>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</si>
  <si>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</si>
  <si>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</si>
  <si>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</si>
  <si>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</si>
  <si>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</si>
  <si>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</si>
  <si>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</si>
  <si>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</si>
  <si>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</si>
  <si>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</si>
  <si>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</si>
  <si>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</si>
  <si>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</si>
  <si>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</si>
  <si>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</si>
  <si>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</si>
  <si>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</si>
  <si>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</si>
  <si>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</si>
  <si>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</si>
  <si>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</si>
  <si>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</si>
  <si>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</si>
  <si>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</si>
  <si>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</si>
  <si>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</si>
  <si>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</si>
  <si>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</si>
  <si>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</si>
  <si>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</si>
  <si>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</si>
  <si>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</si>
  <si>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</si>
  <si>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</si>
  <si>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</si>
  <si>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</si>
  <si>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</si>
  <si>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</si>
  <si>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</si>
  <si>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</si>
  <si>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</si>
  <si>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</si>
  <si>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</si>
  <si>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</si>
  <si>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</si>
  <si>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</si>
  <si>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</si>
  <si>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</si>
  <si>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</si>
  <si>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</si>
  <si>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</si>
  <si>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</si>
  <si>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</si>
  <si>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</si>
  <si>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</si>
  <si>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</si>
  <si>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</si>
  <si>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</si>
  <si>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</si>
  <si>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</si>
  <si>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</si>
  <si>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</si>
  <si>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</si>
  <si>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</si>
  <si>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</si>
  <si>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</si>
  <si>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</si>
  <si>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</si>
  <si>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</si>
  <si>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</si>
  <si>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</si>
  <si>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</si>
  <si>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</si>
  <si>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</si>
  <si>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</si>
  <si>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</si>
  <si>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</si>
  <si>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</si>
  <si>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</si>
  <si>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</si>
  <si>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</si>
  <si>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</si>
  <si>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</si>
  <si>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</si>
  <si>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</si>
  <si>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</si>
  <si>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</si>
  <si>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</si>
  <si>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</si>
  <si>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</si>
  <si>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</si>
  <si>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</si>
  <si>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</si>
  <si>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</si>
  <si>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</si>
  <si>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</si>
  <si>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</si>
  <si>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</si>
  <si>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</si>
  <si>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</si>
  <si>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</si>
  <si>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</si>
  <si>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</si>
  <si>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</si>
  <si>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</si>
  <si>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</si>
  <si>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</si>
  <si>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</si>
  <si>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</si>
  <si>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</si>
  <si>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</si>
  <si>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</si>
  <si>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</si>
  <si>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</si>
  <si>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</si>
  <si>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</si>
  <si>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</si>
  <si>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</si>
  <si>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</si>
  <si>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</si>
  <si>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</si>
  <si>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</si>
  <si>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</si>
  <si>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</si>
  <si>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</si>
  <si>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</si>
  <si>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</si>
  <si>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</si>
  <si>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</si>
  <si>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</si>
  <si>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</si>
  <si>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</si>
  <si>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</si>
  <si>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</si>
  <si>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</si>
  <si>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</si>
  <si>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</si>
  <si>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</si>
  <si>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</si>
  <si>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</si>
  <si>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</si>
  <si>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</si>
  <si>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</si>
  <si>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</si>
  <si>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</si>
  <si>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</si>
  <si>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</si>
  <si>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</si>
  <si>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</si>
  <si>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</si>
  <si>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</si>
  <si>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</si>
  <si>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</si>
  <si>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</si>
  <si>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</si>
  <si>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</si>
  <si>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</si>
  <si>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</si>
  <si>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</si>
  <si>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</si>
  <si>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</si>
  <si>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</si>
  <si>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</si>
  <si>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</si>
  <si>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</si>
  <si>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</si>
  <si>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</si>
  <si>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</si>
  <si>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</si>
  <si>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</si>
  <si>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</si>
  <si>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</si>
  <si>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</si>
  <si>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</si>
  <si>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</si>
  <si>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</si>
  <si>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</si>
  <si>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</si>
  <si>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</si>
  <si>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</si>
  <si>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</si>
  <si>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</si>
  <si>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</si>
  <si>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</si>
  <si>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</si>
  <si>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</si>
  <si>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</si>
  <si>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</si>
  <si>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</si>
  <si>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</si>
  <si>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</si>
  <si>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</si>
  <si>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</si>
  <si>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</si>
  <si>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</si>
  <si>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</si>
  <si>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</si>
  <si>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</si>
  <si>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</si>
  <si>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</si>
  <si>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</si>
  <si>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</si>
  <si>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</si>
  <si>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</si>
  <si>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</si>
  <si>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</si>
  <si>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</si>
  <si>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</si>
  <si>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</si>
  <si>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</si>
  <si>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</si>
  <si>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</si>
  <si>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</si>
  <si>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</si>
  <si>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</si>
  <si>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</si>
  <si>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</si>
  <si>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</si>
  <si>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</si>
  <si>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</si>
  <si>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</si>
  <si>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</si>
  <si>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</si>
  <si>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</si>
  <si>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</si>
  <si>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</si>
  <si>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</si>
  <si>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</si>
  <si>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</si>
  <si>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</si>
  <si>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</si>
  <si>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</si>
  <si>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</si>
  <si>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</si>
  <si>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</si>
  <si>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</si>
  <si>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</si>
  <si>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</si>
  <si>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</si>
  <si>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</si>
  <si>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</si>
  <si>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</si>
  <si>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</si>
  <si>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</si>
  <si>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</si>
  <si>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</si>
  <si>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</si>
  <si>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</si>
  <si>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</si>
  <si>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</si>
  <si>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</si>
  <si>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</si>
  <si>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</si>
  <si>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</si>
  <si>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</si>
  <si>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</si>
  <si>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</si>
  <si>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</si>
  <si>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</si>
  <si>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</si>
  <si>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</si>
  <si>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</si>
  <si>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</si>
  <si>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</si>
  <si>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</si>
  <si>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</si>
  <si>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</si>
  <si>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</si>
  <si>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</si>
  <si>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</si>
  <si>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</si>
  <si>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</si>
  <si>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</si>
  <si>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</si>
  <si>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</si>
  <si>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</si>
  <si>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</si>
  <si>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</si>
  <si>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</si>
  <si>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</si>
  <si>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</si>
  <si>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</si>
  <si>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</si>
  <si>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</si>
  <si>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</si>
  <si>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</si>
  <si>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</si>
  <si>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</si>
  <si>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</si>
  <si>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</si>
  <si>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</si>
  <si>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</si>
  <si>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</si>
  <si>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</si>
  <si>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</si>
  <si>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</si>
  <si>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</si>
  <si>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</si>
  <si>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</si>
  <si>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</si>
  <si>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</si>
  <si>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</si>
  <si>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</si>
  <si>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</si>
  <si>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</si>
  <si>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</si>
  <si>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</si>
  <si>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</si>
  <si>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</si>
  <si>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</si>
  <si>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</si>
  <si>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</si>
  <si>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</si>
  <si>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</si>
  <si>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</si>
  <si>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</si>
  <si>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</si>
  <si>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</si>
  <si>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</si>
  <si>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</si>
  <si>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</si>
  <si>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</si>
  <si>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</si>
  <si>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</si>
  <si>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</si>
  <si>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</si>
  <si>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</si>
  <si>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</si>
  <si>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</si>
  <si>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</si>
  <si>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</si>
  <si>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</si>
  <si>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</si>
  <si>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</si>
  <si>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</si>
  <si>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</si>
  <si>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</si>
  <si>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</si>
  <si>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</si>
  <si>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</si>
  <si>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</si>
  <si>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</si>
  <si>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</si>
  <si>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</si>
  <si>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</si>
  <si>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</si>
  <si>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</si>
  <si>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</si>
  <si>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</si>
  <si>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</si>
  <si>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</si>
  <si>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</si>
  <si>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</si>
  <si>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</si>
  <si>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</si>
  <si>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</si>
  <si>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</si>
  <si>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</si>
  <si>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</si>
  <si>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</si>
  <si>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</si>
  <si>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</si>
  <si>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</si>
  <si>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</si>
  <si>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</si>
  <si>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</si>
  <si>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</si>
  <si>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</si>
  <si>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</si>
  <si>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</si>
  <si>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</si>
  <si>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</si>
  <si>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</si>
  <si>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</si>
  <si>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</si>
  <si>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</si>
  <si>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</si>
  <si>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</si>
  <si>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</si>
  <si>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</si>
  <si>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</si>
  <si>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</si>
  <si>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</si>
  <si>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</si>
  <si>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</si>
  <si>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</si>
  <si>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</si>
  <si>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</si>
  <si>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</si>
  <si>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</si>
  <si>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</si>
  <si>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</si>
  <si>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</si>
  <si>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</si>
  <si>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</si>
  <si>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</si>
  <si>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</si>
  <si>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</si>
  <si>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</si>
  <si>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</si>
  <si>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</si>
  <si>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</si>
  <si>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</si>
  <si>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</si>
  <si>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</si>
  <si>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</si>
  <si>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</si>
  <si>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</si>
  <si>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</si>
  <si>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</si>
  <si>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</si>
  <si>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</si>
  <si>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</si>
  <si>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</si>
  <si>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</si>
  <si>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</si>
  <si>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</si>
  <si>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</si>
  <si>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</si>
  <si>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</si>
  <si>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</si>
  <si>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</si>
  <si>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</si>
  <si>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</si>
  <si>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</si>
  <si>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</si>
  <si>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</si>
  <si>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</si>
  <si>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</si>
  <si>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</si>
  <si>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</si>
  <si>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</si>
  <si>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</si>
  <si>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</si>
  <si>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</si>
  <si>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</si>
  <si>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</si>
  <si>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</si>
  <si>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</si>
  <si>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</si>
  <si>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</si>
  <si>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</si>
  <si>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</si>
  <si>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</si>
  <si>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</si>
  <si>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</si>
  <si>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</si>
  <si>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</si>
  <si>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</si>
  <si>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</si>
  <si>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</si>
  <si>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</si>
  <si>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</si>
  <si>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</si>
  <si>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</si>
  <si>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</si>
  <si>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</si>
  <si>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</si>
  <si>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</si>
  <si>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</si>
  <si>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</si>
  <si>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</si>
  <si>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</si>
  <si>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</si>
  <si>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</si>
  <si>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</si>
  <si>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</si>
  <si>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</si>
  <si>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</si>
  <si>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</si>
  <si>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</si>
  <si>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</si>
  <si>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</si>
  <si>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</si>
  <si>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</si>
  <si>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</si>
  <si>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</si>
  <si>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</si>
  <si>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</si>
  <si>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</si>
  <si>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</si>
  <si>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</si>
  <si>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</si>
  <si>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</si>
  <si>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</si>
  <si>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</si>
  <si>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</si>
  <si>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</si>
  <si>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</si>
  <si>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</si>
  <si>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</si>
  <si>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</si>
  <si>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</si>
  <si>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</si>
  <si>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</si>
  <si>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</si>
  <si>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</si>
  <si>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</si>
  <si>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</si>
  <si>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</si>
  <si>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</si>
  <si>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</si>
  <si>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</si>
  <si>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</si>
  <si>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</si>
  <si>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</si>
  <si>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</si>
  <si>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</si>
  <si>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</si>
  <si>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</si>
  <si>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</si>
  <si>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</si>
  <si>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</si>
  <si>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</si>
  <si>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</si>
  <si>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</si>
  <si>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</si>
  <si>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</si>
  <si>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</si>
  <si>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</si>
  <si>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</si>
  <si>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</si>
  <si>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</si>
  <si>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</si>
  <si>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</si>
  <si>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</si>
  <si>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</si>
  <si>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</si>
  <si>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</si>
  <si>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</si>
  <si>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</si>
  <si>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</si>
  <si>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</si>
  <si>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</si>
  <si>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</si>
  <si>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</si>
  <si>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</si>
  <si>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</si>
  <si>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</si>
  <si>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</si>
  <si>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</si>
  <si>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</si>
  <si>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</si>
  <si>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</si>
  <si>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</si>
  <si>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</si>
  <si>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</si>
  <si>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</si>
  <si>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</si>
  <si>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</si>
  <si>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</si>
  <si>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</si>
  <si>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</si>
  <si>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</si>
  <si>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</si>
  <si>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</si>
  <si>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</si>
  <si>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</si>
  <si>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</si>
  <si>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</si>
  <si>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</si>
  <si>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</si>
  <si>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</si>
  <si>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</si>
  <si>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</si>
  <si>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</si>
  <si>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</si>
  <si>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</si>
  <si>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</si>
  <si>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</si>
  <si>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</si>
  <si>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</si>
  <si>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</si>
  <si>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</si>
  <si>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</si>
  <si>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</si>
  <si>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</si>
  <si>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</si>
  <si>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</si>
  <si>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</si>
  <si>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</si>
  <si>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</si>
  <si>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</si>
  <si>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</si>
  <si>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</si>
  <si>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</si>
  <si>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</si>
  <si>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</si>
  <si>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</si>
  <si>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</si>
  <si>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</si>
  <si>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</si>
  <si>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</si>
  <si>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</si>
  <si>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</si>
  <si>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</si>
  <si>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</si>
  <si>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</si>
  <si>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</si>
  <si>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</si>
  <si>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</si>
  <si>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</si>
  <si>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</si>
  <si>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</si>
  <si>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</si>
  <si>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</si>
  <si>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</si>
  <si>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</si>
  <si>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</si>
  <si>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</si>
  <si>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</si>
  <si>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</si>
  <si>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</si>
  <si>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</si>
  <si>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</si>
  <si>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</si>
  <si>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</si>
  <si>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</si>
  <si>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</si>
  <si>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</si>
  <si>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</si>
  <si>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</si>
  <si>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</si>
  <si>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</si>
  <si>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</si>
  <si>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</si>
  <si>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</si>
  <si>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</si>
  <si>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</si>
  <si>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</si>
  <si>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</si>
  <si>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</si>
  <si>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</si>
  <si>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</si>
  <si>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</si>
  <si>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</si>
  <si>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</si>
  <si>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</si>
  <si>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</si>
  <si>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</si>
  <si>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</si>
  <si>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</si>
  <si>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</si>
  <si>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</si>
  <si>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</si>
  <si>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</si>
  <si>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</si>
  <si>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</si>
  <si>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</si>
  <si>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</si>
  <si>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</si>
  <si>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</si>
  <si>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</si>
  <si>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</si>
  <si>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</si>
  <si>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</si>
  <si>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</si>
  <si>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</si>
  <si>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</si>
  <si>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</si>
  <si>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</si>
  <si>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</si>
  <si>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</si>
  <si>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</si>
  <si>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</si>
  <si>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</si>
  <si>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</si>
  <si>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</si>
  <si>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</si>
  <si>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</si>
  <si>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</si>
  <si>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</si>
  <si>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</si>
  <si>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</si>
  <si>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</si>
  <si>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</si>
  <si>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</si>
  <si>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</si>
  <si>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</si>
  <si>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</si>
  <si>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</si>
  <si>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</si>
  <si>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</si>
  <si>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</si>
  <si>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</si>
  <si>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</si>
  <si>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</si>
  <si>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</si>
  <si>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</si>
  <si>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</si>
  <si>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</si>
  <si>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</si>
  <si>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</si>
  <si>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</si>
  <si>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</si>
  <si>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</si>
  <si>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</si>
  <si>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</si>
  <si>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</si>
  <si>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</si>
  <si>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</si>
  <si>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</si>
  <si>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</si>
  <si>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</si>
  <si>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</si>
  <si>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</si>
  <si>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</si>
  <si>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</si>
  <si>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</si>
  <si>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</si>
  <si>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</si>
  <si>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</si>
  <si>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</si>
  <si>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</si>
  <si>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</si>
  <si>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</si>
  <si>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</si>
  <si>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</si>
  <si>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</si>
  <si>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</si>
  <si>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</si>
  <si>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</si>
  <si>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</si>
  <si>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</si>
  <si>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</si>
  <si>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</si>
  <si>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</si>
  <si>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</si>
  <si>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</si>
  <si>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</si>
  <si>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</si>
  <si>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</si>
  <si>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</si>
  <si>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</si>
  <si>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</si>
  <si>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</si>
  <si>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</si>
  <si>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</si>
  <si>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</si>
  <si>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</si>
  <si>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</si>
  <si>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</si>
  <si>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</si>
  <si>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</si>
  <si>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</si>
  <si>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</si>
  <si>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</si>
  <si>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</si>
  <si>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</si>
  <si>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</si>
  <si>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</si>
  <si>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</si>
  <si>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</si>
  <si>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</si>
  <si>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</si>
  <si>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</si>
  <si>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</si>
  <si>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</si>
  <si>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</si>
  <si>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</si>
  <si>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</si>
  <si>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</si>
  <si>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</si>
  <si>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</si>
  <si>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</si>
  <si>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</si>
  <si>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</si>
  <si>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</si>
  <si>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</si>
  <si>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</si>
  <si>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</si>
  <si>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</si>
  <si>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</si>
  <si>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</si>
  <si>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</si>
  <si>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</si>
  <si>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</si>
  <si>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</si>
  <si>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</si>
  <si>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</si>
  <si>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</si>
  <si>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</si>
  <si>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</si>
  <si>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</si>
  <si>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</si>
  <si>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</si>
  <si>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</si>
  <si>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</si>
  <si>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</si>
  <si>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</si>
  <si>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</si>
  <si>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</si>
  <si>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</si>
  <si>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</si>
  <si>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</si>
  <si>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</si>
  <si>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</si>
  <si>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</si>
  <si>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</si>
  <si>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</si>
  <si>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</si>
  <si>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</si>
  <si>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</si>
  <si>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</si>
  <si>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</si>
  <si>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</si>
  <si>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</si>
  <si>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</si>
  <si>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</si>
  <si>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</si>
  <si>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</si>
  <si>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</si>
  <si>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</si>
  <si>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</si>
  <si>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</si>
  <si>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</si>
  <si>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</si>
  <si>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</si>
  <si>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</si>
  <si>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</si>
  <si>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</si>
  <si>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</si>
  <si>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</si>
  <si>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</si>
  <si>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</si>
  <si>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</si>
  <si>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</si>
  <si>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</si>
  <si>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</si>
  <si>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</si>
  <si>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</si>
  <si>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</si>
  <si>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</si>
  <si>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</si>
  <si>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</si>
  <si>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</si>
  <si>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</si>
  <si>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</si>
  <si>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</si>
  <si>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</si>
  <si>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</si>
  <si>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</si>
  <si>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</si>
  <si>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</si>
  <si>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</si>
  <si>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</si>
  <si>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</si>
  <si>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</si>
  <si>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</si>
  <si>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</si>
  <si>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</si>
  <si>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</si>
  <si>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</si>
  <si>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</si>
  <si>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</si>
  <si>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</si>
  <si>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</si>
  <si>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</si>
  <si>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</si>
  <si>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</si>
  <si>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</si>
  <si>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</si>
  <si>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</si>
  <si>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</si>
  <si>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</si>
  <si>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</si>
  <si>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</si>
  <si>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</si>
  <si>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</si>
  <si>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</si>
  <si>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</si>
  <si>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</si>
  <si>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</si>
  <si>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</si>
  <si>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</si>
  <si>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</si>
  <si>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</si>
  <si>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</si>
  <si>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</si>
  <si>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</si>
  <si>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</si>
  <si>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</si>
  <si>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</si>
  <si>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</si>
  <si>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</si>
  <si>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</si>
  <si>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</si>
  <si>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</si>
  <si>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</si>
  <si>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</si>
  <si>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</si>
  <si>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</si>
  <si>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</si>
  <si>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</si>
  <si>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</si>
  <si>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</si>
  <si>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</si>
  <si>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</si>
  <si>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</si>
  <si>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</si>
  <si>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</si>
  <si>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</si>
  <si>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</si>
  <si>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</si>
  <si>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</si>
  <si>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</si>
  <si>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</si>
  <si>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</si>
  <si>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</si>
  <si>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</si>
  <si>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</si>
  <si>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</si>
  <si>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</si>
  <si>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</si>
  <si>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</si>
  <si>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</si>
  <si>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</si>
  <si>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</si>
  <si>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</si>
  <si>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</si>
  <si>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</si>
  <si>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</si>
  <si>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</si>
  <si>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</si>
  <si>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</si>
  <si>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</si>
  <si>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</si>
  <si>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</si>
  <si>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</si>
  <si>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</si>
  <si>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</si>
  <si>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</si>
  <si>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</si>
  <si>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</si>
  <si>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</si>
  <si>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</si>
  <si>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</si>
  <si>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</si>
  <si>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</si>
  <si>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</si>
  <si>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</si>
  <si>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</si>
  <si>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</si>
  <si>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</si>
  <si>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</si>
  <si>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</si>
  <si>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</si>
  <si>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</si>
  <si>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</si>
  <si>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</si>
  <si>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</si>
  <si>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</si>
  <si>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</si>
  <si>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</si>
  <si>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</si>
  <si>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</si>
  <si>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</si>
  <si>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</si>
  <si>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</si>
  <si>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</si>
  <si>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</si>
  <si>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</si>
  <si>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</si>
  <si>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</si>
  <si>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</si>
  <si>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</si>
  <si>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</si>
  <si>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</si>
  <si>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</si>
  <si>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</si>
  <si>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</si>
  <si>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</si>
  <si>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</si>
  <si>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</si>
  <si>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</si>
  <si>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</si>
  <si>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</si>
  <si>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</si>
  <si>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</si>
  <si>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</si>
  <si>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</si>
  <si>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</si>
  <si>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</si>
  <si>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</si>
  <si>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</si>
  <si>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</si>
  <si>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</si>
  <si>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</si>
  <si>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</si>
  <si>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</si>
  <si>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</si>
  <si>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</si>
  <si>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</si>
  <si>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</si>
  <si>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</si>
  <si>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</si>
  <si>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</si>
  <si>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</si>
  <si>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</si>
  <si>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</si>
  <si>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</si>
  <si>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</si>
  <si>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</si>
  <si>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</si>
  <si>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</si>
  <si>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</si>
  <si>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</si>
  <si>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</si>
  <si>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</si>
  <si>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</si>
  <si>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</si>
  <si>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</si>
  <si>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</si>
  <si>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</si>
  <si>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</si>
  <si>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</si>
  <si>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</si>
  <si>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</si>
  <si>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</si>
  <si>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</si>
  <si>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</si>
  <si>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</si>
  <si>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</si>
  <si>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</si>
  <si>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</si>
  <si>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</si>
  <si>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</si>
  <si>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</si>
  <si>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</si>
  <si>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</si>
  <si>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</si>
  <si>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</si>
  <si>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</si>
  <si>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</si>
  <si>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</si>
  <si>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</si>
  <si>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</si>
  <si>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</si>
  <si>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</si>
  <si>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</si>
  <si>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</si>
  <si>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</si>
  <si>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</si>
  <si>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</si>
  <si>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</si>
  <si>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</si>
  <si>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</si>
  <si>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</si>
  <si>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</si>
  <si>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</si>
  <si>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</si>
  <si>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</si>
  <si>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</si>
  <si>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</si>
  <si>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</si>
  <si>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</si>
  <si>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</si>
  <si>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</si>
  <si>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</si>
  <si>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</si>
  <si>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</si>
  <si>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</si>
  <si>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</si>
  <si>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</si>
  <si>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</si>
  <si>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</si>
  <si>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</si>
  <si>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</si>
  <si>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</si>
  <si>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</si>
  <si>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</si>
  <si>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</si>
  <si>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</si>
  <si>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</si>
  <si>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</si>
  <si>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</si>
  <si>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</si>
  <si>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</si>
  <si>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</si>
  <si>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</si>
  <si>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</si>
  <si>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</si>
  <si>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</si>
  <si>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</si>
  <si>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</si>
  <si>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</si>
  <si>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</si>
  <si>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</si>
  <si>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</si>
  <si>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</si>
  <si>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</si>
  <si>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</si>
  <si>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</si>
  <si>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</si>
  <si>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</si>
  <si>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</si>
  <si>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</si>
  <si>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</si>
  <si>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</si>
  <si>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</si>
  <si>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</si>
  <si>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</si>
  <si>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</si>
  <si>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</si>
  <si>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</si>
  <si>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</si>
  <si>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</si>
  <si>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</si>
  <si>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</si>
  <si>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</si>
  <si>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</si>
  <si>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</si>
  <si>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</si>
  <si>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</si>
  <si>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</si>
  <si>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</si>
  <si>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</si>
  <si>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</si>
  <si>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</si>
  <si>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</si>
  <si>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</si>
  <si>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</si>
  <si>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</si>
  <si>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</si>
  <si>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</si>
  <si>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</si>
  <si>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</si>
  <si>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</si>
  <si>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</si>
  <si>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</si>
  <si>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</si>
  <si>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</si>
  <si>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</si>
  <si>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</si>
  <si>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</si>
  <si>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</si>
  <si>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</si>
  <si>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</si>
  <si>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</si>
  <si>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</si>
  <si>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</si>
  <si>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</si>
  <si>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</si>
  <si>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</si>
  <si>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</si>
  <si>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</si>
  <si>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</si>
  <si>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</si>
  <si>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</si>
  <si>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</si>
  <si>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</si>
  <si>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</si>
  <si>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</si>
  <si>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</si>
  <si>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</si>
  <si>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</si>
  <si>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</si>
  <si>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</si>
  <si>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</si>
  <si>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</si>
  <si>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</si>
  <si>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</si>
  <si>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</si>
  <si>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</si>
  <si>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</si>
  <si>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</si>
  <si>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</si>
  <si>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</si>
  <si>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</si>
  <si>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</si>
  <si>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</si>
  <si>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</si>
  <si>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</si>
  <si>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</si>
  <si>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</si>
  <si>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</si>
  <si>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</si>
  <si>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</si>
  <si>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</si>
  <si>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</si>
  <si>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</si>
  <si>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</si>
  <si>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</si>
  <si>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</si>
  <si>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</si>
  <si>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</si>
  <si>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</si>
  <si>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</si>
  <si>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</si>
  <si>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</si>
  <si>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</si>
  <si>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</si>
  <si>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</si>
  <si>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</si>
  <si>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</si>
  <si>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</si>
  <si>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</si>
  <si>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</si>
  <si>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</si>
  <si>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</si>
  <si>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</si>
  <si>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</si>
  <si>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</si>
  <si>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</si>
  <si>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</si>
  <si>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</si>
  <si>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</si>
  <si>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</si>
  <si>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</si>
  <si>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</si>
  <si>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</si>
  <si>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</si>
  <si>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</si>
  <si>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</si>
  <si>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</si>
  <si>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</si>
  <si>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</si>
  <si>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</si>
  <si>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</si>
  <si>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</si>
  <si>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</si>
  <si>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</si>
  <si>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</si>
  <si>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</si>
  <si>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</si>
  <si>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</si>
  <si>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</si>
  <si>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</si>
  <si>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</si>
  <si>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</si>
  <si>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</si>
  <si>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</si>
  <si>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</si>
  <si>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</si>
  <si>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</si>
  <si>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</si>
  <si>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</si>
  <si>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</si>
  <si>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</si>
  <si>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</si>
  <si>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</si>
  <si>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</si>
  <si>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</si>
  <si>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</si>
  <si>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</si>
  <si>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</si>
  <si>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</si>
  <si>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</si>
  <si>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</si>
  <si>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</si>
  <si>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</si>
  <si>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</si>
  <si>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</si>
  <si>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</si>
  <si>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</si>
  <si>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</si>
  <si>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</si>
  <si>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</si>
  <si>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</si>
  <si>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</si>
  <si>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</si>
  <si>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</si>
  <si>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</si>
  <si>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</si>
  <si>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</si>
  <si>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</si>
  <si>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</si>
  <si>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</si>
  <si>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</si>
  <si>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</si>
  <si>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</si>
  <si>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</si>
  <si>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</si>
  <si>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</si>
  <si>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</si>
  <si>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</si>
  <si>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</si>
  <si>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</si>
  <si>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</si>
  <si>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</si>
  <si>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</si>
  <si>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</si>
  <si>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</si>
  <si>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</si>
  <si>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</si>
  <si>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</si>
  <si>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</si>
  <si>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</si>
  <si>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</si>
  <si>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</si>
  <si>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</si>
  <si>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</si>
  <si>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</si>
  <si>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</si>
  <si>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</si>
  <si>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</si>
  <si>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</si>
  <si>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</si>
  <si>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</si>
  <si>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</si>
  <si>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</si>
  <si>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</si>
  <si>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</si>
  <si>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</si>
  <si>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</si>
  <si>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</si>
  <si>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</si>
  <si>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</si>
  <si>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</si>
  <si>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</si>
  <si>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</si>
  <si>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</si>
  <si>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</si>
  <si>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</si>
  <si>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</si>
  <si>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</si>
  <si>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</si>
  <si>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</si>
  <si>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</si>
  <si>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</si>
  <si>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</si>
  <si>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</si>
  <si>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</si>
  <si>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</si>
  <si>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</si>
  <si>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</si>
  <si>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</si>
  <si>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</si>
  <si>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</si>
  <si>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</si>
  <si>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</si>
  <si>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</si>
  <si>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</si>
  <si>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</si>
  <si>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</si>
  <si>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</si>
  <si>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</si>
  <si>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</si>
  <si>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</si>
  <si>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</si>
  <si>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</si>
  <si>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</si>
  <si>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</si>
  <si>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</si>
  <si>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</si>
  <si>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</si>
  <si>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</si>
  <si>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</si>
  <si>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</si>
  <si>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</si>
  <si>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</si>
  <si>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</si>
  <si>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</si>
  <si>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</si>
  <si>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</si>
  <si>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</si>
  <si>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</si>
  <si>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</si>
  <si>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</si>
  <si>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</si>
  <si>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</si>
  <si>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</si>
  <si>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</si>
  <si>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</si>
  <si>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</si>
  <si>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</si>
  <si>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</si>
  <si>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</si>
  <si>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</si>
  <si>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</si>
  <si>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</si>
  <si>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</si>
  <si>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</si>
  <si>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</si>
  <si>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</si>
  <si>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</si>
  <si>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</si>
  <si>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</si>
  <si>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</si>
  <si>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</si>
  <si>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</si>
  <si>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</si>
  <si>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</si>
  <si>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</si>
  <si>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</si>
  <si>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</si>
  <si>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</si>
  <si>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</si>
  <si>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</si>
  <si>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</si>
  <si>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</si>
  <si>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</si>
  <si>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</si>
  <si>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</si>
  <si>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</si>
  <si>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</si>
  <si>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</si>
  <si>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</si>
  <si>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</si>
  <si>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</si>
  <si>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</si>
  <si>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</si>
  <si>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</si>
  <si>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</si>
  <si>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</si>
  <si>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</si>
  <si>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</si>
  <si>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</si>
  <si>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</si>
  <si>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</si>
  <si>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</si>
  <si>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</si>
  <si>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</si>
  <si>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</si>
  <si>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</si>
  <si>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</si>
  <si>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</si>
  <si>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</si>
  <si>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</si>
  <si>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</si>
  <si>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</si>
  <si>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</si>
  <si>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</si>
  <si>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</si>
  <si>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</si>
  <si>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</si>
  <si>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</si>
  <si>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</si>
  <si>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</si>
  <si>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</si>
  <si>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</si>
  <si>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</si>
  <si>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</si>
  <si>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</si>
  <si>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</si>
  <si>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</si>
  <si>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</si>
  <si>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</si>
  <si>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</si>
  <si>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</si>
  <si>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</si>
  <si>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</si>
  <si>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</si>
  <si>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</si>
  <si>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</si>
  <si>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</si>
  <si>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</si>
  <si>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</si>
  <si>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</si>
  <si>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</si>
  <si>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</si>
  <si>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</si>
  <si>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</si>
  <si>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</si>
  <si>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</si>
  <si>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</si>
  <si>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</si>
  <si>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</si>
  <si>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</si>
  <si>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</si>
  <si>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</si>
  <si>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</si>
  <si>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</si>
  <si>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</si>
  <si>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</si>
  <si>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</si>
  <si>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</si>
  <si>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</si>
  <si>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</si>
  <si>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</si>
  <si>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</si>
  <si>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</si>
  <si>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</si>
  <si>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</si>
  <si>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</si>
  <si>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</si>
  <si>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</si>
  <si>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</si>
  <si>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</si>
  <si>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</si>
  <si>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</si>
  <si>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</si>
  <si>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</si>
  <si>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</si>
  <si>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</si>
  <si>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</si>
  <si>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</si>
  <si>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</si>
  <si>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</si>
  <si>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</si>
  <si>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</si>
  <si>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</si>
  <si>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</si>
  <si>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</si>
  <si>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</si>
  <si>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</si>
  <si>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</si>
  <si>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</si>
  <si>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</si>
  <si>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</si>
  <si>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</si>
  <si>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</si>
  <si>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</si>
  <si>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</si>
  <si>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</si>
  <si>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</si>
  <si>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</si>
  <si>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</si>
  <si>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</si>
  <si>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</si>
  <si>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</si>
  <si>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</si>
  <si>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</si>
  <si>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</si>
  <si>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</si>
  <si>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</si>
  <si>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</si>
  <si>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</si>
  <si>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</si>
  <si>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</si>
  <si>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</si>
  <si>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</si>
  <si>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</si>
  <si>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</si>
  <si>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</si>
  <si>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</si>
  <si>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</si>
  <si>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</si>
  <si>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</si>
  <si>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</si>
  <si>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</si>
  <si>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</si>
  <si>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</si>
  <si>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</si>
  <si>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</si>
  <si>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</si>
  <si>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</si>
  <si>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</si>
  <si>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</si>
  <si>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</si>
  <si>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</si>
  <si>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</si>
  <si>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</si>
  <si>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</si>
  <si>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</si>
  <si>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</si>
  <si>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</si>
  <si>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</si>
  <si>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</si>
  <si>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</si>
  <si>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</si>
  <si>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</si>
  <si>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</si>
  <si>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</si>
  <si>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</si>
  <si>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</si>
  <si>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</si>
  <si>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</si>
  <si>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</si>
  <si>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</si>
  <si>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</si>
  <si>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</si>
  <si>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</si>
  <si>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</si>
  <si>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</si>
  <si>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</si>
  <si>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</si>
  <si>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</si>
  <si>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</si>
  <si>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</si>
  <si>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</si>
  <si>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</si>
  <si>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</si>
  <si>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</si>
  <si>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</si>
  <si>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</si>
  <si>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</si>
  <si>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</si>
  <si>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</si>
  <si>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</si>
  <si>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</si>
  <si>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</si>
  <si>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</si>
  <si>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</si>
  <si>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</si>
  <si>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</si>
  <si>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</si>
  <si>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</si>
  <si>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</si>
  <si>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</si>
  <si>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</si>
  <si>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</si>
  <si>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</si>
  <si>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</si>
  <si>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</si>
  <si>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</si>
  <si>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</si>
  <si>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</si>
  <si>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</si>
  <si>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</si>
  <si>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</si>
  <si>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</si>
  <si>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</si>
  <si>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</si>
  <si>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</si>
  <si>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</si>
  <si>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</si>
  <si>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</si>
  <si>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</si>
  <si>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</si>
  <si>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</si>
  <si>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</si>
  <si>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</si>
  <si>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</si>
  <si>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</si>
  <si>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</si>
  <si>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</si>
  <si>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</si>
  <si>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</si>
  <si>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</si>
  <si>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</si>
  <si>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</si>
  <si>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</si>
  <si>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</si>
  <si>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</si>
  <si>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</si>
  <si>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</si>
  <si>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</si>
  <si>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</si>
  <si>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</si>
  <si>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</si>
  <si>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</si>
  <si>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</si>
  <si>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</si>
  <si>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</si>
  <si>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</si>
  <si>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</si>
  <si>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</si>
  <si>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</si>
  <si>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</si>
  <si>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</si>
  <si>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</si>
  <si>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</si>
  <si>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</si>
  <si>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</si>
  <si>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</si>
  <si>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</si>
  <si>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</si>
  <si>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</si>
  <si>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</si>
  <si>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</si>
  <si>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</si>
  <si>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</si>
  <si>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</si>
  <si>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</si>
  <si>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</si>
  <si>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</si>
  <si>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</si>
  <si>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</si>
  <si>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</si>
  <si>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</si>
  <si>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</si>
  <si>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</si>
  <si>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</si>
  <si>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</si>
  <si>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</si>
  <si>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</si>
  <si>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</si>
  <si>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</si>
  <si>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</si>
  <si>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</si>
  <si>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</si>
  <si>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</si>
  <si>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</si>
  <si>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</si>
  <si>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</si>
  <si>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</si>
  <si>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</si>
  <si>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</si>
  <si>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</si>
  <si>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</si>
  <si>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</si>
  <si>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</si>
  <si>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</si>
  <si>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</si>
  <si>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</si>
  <si>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</si>
  <si>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</si>
  <si>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</si>
  <si>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</si>
  <si>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</si>
  <si>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</si>
  <si>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</si>
  <si>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</si>
  <si>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</si>
  <si>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</si>
  <si>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</si>
  <si>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</si>
  <si>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</si>
  <si>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</si>
  <si>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</si>
  <si>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</si>
  <si>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</si>
  <si>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</si>
  <si>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</si>
  <si>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</si>
  <si>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</si>
  <si>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</si>
  <si>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</si>
  <si>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</si>
  <si>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</si>
  <si>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</si>
  <si>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</si>
  <si>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</si>
  <si>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</si>
  <si>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</si>
  <si>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</si>
  <si>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</si>
  <si>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</si>
  <si>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</si>
  <si>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</si>
  <si>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</si>
  <si>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</si>
  <si>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</si>
  <si>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</si>
  <si>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</si>
  <si>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</si>
  <si>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</si>
  <si>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</si>
  <si>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</si>
  <si>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</si>
  <si>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</si>
  <si>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</si>
  <si>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</si>
  <si>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</si>
  <si>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</si>
  <si>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</si>
  <si>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</si>
  <si>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</si>
  <si>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</si>
  <si>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</si>
  <si>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</si>
  <si>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</si>
  <si>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</si>
  <si>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</si>
  <si>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</si>
  <si>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</si>
  <si>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</si>
  <si>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</si>
  <si>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</si>
  <si>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</si>
  <si>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</si>
  <si>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</si>
  <si>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</si>
  <si>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</si>
  <si>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</si>
  <si>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</si>
  <si>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</si>
  <si>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</si>
  <si>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</si>
  <si>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</si>
  <si>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</si>
  <si>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</si>
  <si>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</si>
  <si>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</si>
  <si>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</si>
  <si>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</si>
  <si>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</si>
  <si>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</si>
  <si>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</si>
  <si>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</si>
  <si>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</si>
  <si>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</si>
  <si>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</si>
  <si>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</si>
  <si>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</si>
  <si>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</si>
  <si>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</si>
  <si>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</si>
  <si>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</si>
  <si>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</si>
  <si>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</si>
  <si>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</si>
  <si>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</si>
  <si>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</si>
  <si>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</si>
  <si>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</si>
  <si>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</si>
  <si>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</si>
  <si>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</si>
  <si>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</si>
  <si>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</si>
  <si>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</si>
  <si>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</si>
  <si>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</si>
  <si>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</si>
  <si>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</si>
  <si>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</si>
  <si>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</si>
  <si>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</si>
  <si>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</si>
  <si>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</si>
  <si>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</si>
  <si>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</si>
  <si>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</si>
  <si>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</si>
  <si>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</si>
  <si>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</si>
  <si>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</si>
  <si>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</si>
  <si>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</si>
  <si>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</si>
  <si>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</si>
  <si>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</si>
  <si>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</si>
  <si>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</si>
  <si>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</si>
  <si>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</si>
  <si>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</si>
  <si>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</si>
  <si>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</si>
  <si>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</si>
  <si>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</si>
  <si>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</si>
  <si>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</si>
  <si>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</si>
  <si>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</si>
  <si>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</si>
  <si>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</si>
  <si>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</si>
  <si>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</si>
  <si>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</si>
  <si>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</si>
  <si>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</si>
  <si>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</si>
  <si>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</si>
  <si>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</si>
  <si>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</si>
  <si>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</si>
  <si>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</si>
  <si>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</si>
  <si>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</si>
  <si>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</si>
  <si>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</si>
  <si>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</si>
  <si>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</si>
  <si>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</si>
  <si>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</si>
  <si>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</si>
  <si>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</si>
  <si>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</si>
  <si>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</si>
  <si>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</si>
  <si>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</si>
  <si>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</si>
  <si>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</si>
  <si>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</si>
  <si>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</si>
  <si>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</si>
  <si>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</si>
  <si>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</si>
  <si>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</si>
  <si>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</si>
  <si>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</si>
  <si>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</si>
  <si>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</si>
  <si>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</si>
  <si>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</si>
  <si>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</si>
  <si>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</si>
  <si>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</si>
  <si>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</si>
  <si>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</si>
  <si>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</si>
  <si>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</si>
  <si>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</si>
  <si>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</si>
  <si>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</si>
  <si>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</si>
  <si>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</si>
  <si>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</si>
  <si>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</si>
  <si>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</si>
  <si>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</si>
  <si>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</si>
  <si>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</si>
  <si>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</si>
  <si>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</si>
  <si>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</si>
  <si>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</si>
  <si>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</si>
  <si>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</si>
  <si>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</si>
  <si>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</si>
  <si>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</si>
  <si>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</si>
  <si>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</si>
  <si>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</si>
  <si>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</si>
  <si>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</si>
  <si>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</si>
  <si>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</si>
  <si>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</si>
  <si>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</si>
  <si>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</si>
  <si>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</si>
  <si>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</si>
  <si>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</si>
  <si>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</si>
  <si>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</si>
  <si>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</si>
  <si>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</si>
  <si>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</si>
  <si>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</si>
  <si>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</si>
  <si>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</si>
  <si>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</si>
  <si>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</si>
  <si>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</si>
  <si>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</si>
  <si>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</si>
  <si>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</si>
  <si>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</si>
  <si>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</si>
  <si>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</si>
  <si>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</si>
  <si>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</si>
  <si>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</si>
  <si>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</si>
  <si>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</si>
  <si>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</si>
  <si>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</si>
  <si>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</si>
  <si>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</si>
  <si>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</si>
  <si>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</si>
  <si>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</si>
  <si>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</si>
  <si>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</si>
  <si>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</si>
  <si>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</si>
  <si>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</si>
  <si>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</si>
  <si>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</si>
  <si>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</si>
  <si>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</si>
  <si>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</si>
  <si>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</si>
  <si>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</si>
  <si>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</si>
  <si>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</si>
  <si>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</si>
  <si>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</si>
  <si>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</si>
  <si>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</si>
  <si>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</si>
  <si>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</si>
  <si>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</si>
  <si>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</si>
  <si>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</si>
  <si>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</si>
  <si>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</si>
  <si>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</si>
  <si>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</si>
  <si>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</si>
  <si>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</si>
  <si>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</si>
  <si>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</si>
  <si>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</si>
  <si>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</si>
  <si>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</si>
  <si>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</si>
  <si>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</si>
  <si>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</si>
  <si>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</si>
  <si>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</si>
  <si>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</si>
  <si>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</si>
  <si>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</si>
  <si>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</si>
  <si>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</si>
  <si>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</si>
  <si>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</si>
  <si>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</si>
  <si>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</si>
  <si>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</si>
  <si>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</si>
  <si>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</si>
  <si>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</si>
  <si>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</si>
  <si>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</si>
  <si>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</si>
  <si>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</si>
  <si>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</si>
  <si>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</si>
  <si>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</si>
  <si>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</si>
  <si>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</si>
  <si>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</si>
  <si>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</si>
  <si>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</si>
  <si>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</si>
  <si>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</si>
  <si>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</si>
  <si>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</si>
  <si>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</si>
  <si>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</si>
  <si>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</si>
  <si>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</si>
  <si>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</si>
  <si>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</si>
  <si>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</si>
  <si>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</si>
  <si>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</si>
  <si>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</si>
  <si>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</si>
  <si>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</si>
  <si>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</si>
  <si>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</si>
  <si>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</si>
  <si>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</si>
  <si>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</si>
  <si>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</si>
  <si>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</si>
  <si>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</si>
  <si>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</si>
  <si>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</si>
  <si>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</si>
  <si>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</si>
  <si>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</si>
  <si>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</si>
  <si>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</si>
  <si>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</si>
  <si>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</si>
  <si>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</si>
  <si>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</si>
  <si>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</si>
  <si>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</si>
  <si>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</si>
  <si>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</si>
  <si>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</si>
  <si>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</si>
  <si>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</si>
  <si>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</si>
  <si>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</si>
  <si>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</si>
  <si>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</si>
  <si>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</si>
  <si>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</si>
  <si>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</si>
  <si>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</si>
  <si>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</si>
  <si>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</si>
  <si>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</si>
  <si>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</si>
  <si>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</si>
  <si>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</si>
  <si>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</si>
  <si>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</si>
  <si>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</si>
  <si>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</si>
  <si>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</si>
  <si>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</si>
  <si>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</si>
  <si>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</si>
  <si>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</si>
  <si>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</si>
  <si>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</si>
  <si>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</si>
  <si>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</si>
  <si>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</si>
  <si>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</si>
  <si>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</si>
  <si>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</si>
  <si>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</si>
  <si>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</si>
  <si>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</si>
  <si>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</si>
  <si>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</si>
  <si>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</si>
  <si>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</si>
  <si>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</si>
  <si>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</si>
  <si>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</si>
  <si>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</si>
  <si>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</si>
  <si>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</si>
  <si>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</si>
  <si>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</si>
  <si>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</si>
  <si>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</si>
  <si>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</si>
  <si>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</si>
  <si>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</si>
  <si>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</si>
  <si>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</si>
  <si>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</si>
  <si>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</si>
  <si>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</si>
  <si>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</si>
  <si>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</si>
  <si>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</si>
  <si>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</si>
  <si>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</si>
  <si>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</si>
  <si>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</si>
  <si>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</si>
  <si>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</si>
  <si>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</si>
  <si>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</si>
  <si>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</si>
  <si>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</si>
  <si>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</si>
  <si>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</si>
  <si>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</si>
  <si>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</si>
  <si>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</si>
  <si>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</si>
  <si>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</si>
  <si>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</si>
  <si>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</si>
  <si>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</si>
  <si>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</si>
  <si>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</si>
  <si>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</si>
  <si>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</si>
  <si>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</si>
  <si>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</si>
  <si>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</si>
  <si>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</si>
  <si>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</si>
  <si>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</si>
  <si>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</si>
  <si>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</si>
  <si>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</si>
  <si>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</si>
  <si>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</si>
  <si>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</si>
  <si>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</si>
  <si>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</si>
  <si>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</si>
  <si>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</si>
  <si>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</si>
  <si>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</si>
  <si>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</si>
  <si>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</si>
  <si>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</si>
  <si>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</si>
  <si>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</si>
  <si>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</si>
  <si>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</si>
  <si>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</si>
  <si>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</si>
  <si>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</si>
  <si>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</si>
  <si>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</si>
  <si>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</si>
  <si>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</si>
  <si>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</si>
  <si>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</si>
  <si>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</si>
  <si>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</si>
  <si>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</si>
  <si>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</si>
  <si>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</si>
  <si>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</si>
  <si>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</si>
  <si>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</si>
  <si>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</si>
  <si>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</si>
  <si>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</si>
  <si>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</si>
  <si>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</si>
  <si>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</si>
  <si>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</si>
  <si>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</si>
  <si>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</si>
  <si>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</si>
  <si>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</si>
  <si>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</si>
  <si>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</si>
  <si>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</si>
  <si>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</si>
  <si>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</si>
  <si>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</si>
  <si>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</si>
  <si>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</si>
  <si>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</si>
  <si>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</si>
  <si>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</si>
  <si>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</si>
  <si>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</si>
  <si>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</si>
  <si>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</si>
  <si>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</si>
  <si>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</si>
  <si>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</si>
  <si>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</si>
  <si>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</si>
  <si>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</si>
  <si>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</si>
  <si>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</si>
  <si>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</si>
  <si>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</si>
  <si>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</si>
  <si>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</si>
  <si>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</si>
  <si>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</si>
  <si>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</si>
  <si>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</si>
  <si>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</si>
  <si>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</si>
  <si>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</si>
  <si>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</si>
  <si>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</si>
  <si>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</si>
  <si>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</si>
  <si>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</si>
  <si>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</si>
  <si>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</si>
  <si>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</si>
  <si>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</si>
  <si>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</si>
  <si>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</si>
  <si>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</si>
  <si>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</si>
  <si>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</si>
  <si>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</si>
  <si>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</si>
  <si>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</si>
  <si>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</si>
  <si>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</si>
  <si>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</si>
  <si>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</si>
  <si>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</si>
  <si>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</si>
  <si>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</si>
  <si>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</si>
  <si>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</si>
  <si>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</si>
  <si>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</si>
  <si>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</si>
  <si>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</si>
  <si>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</si>
  <si>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</si>
  <si>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</si>
  <si>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</si>
  <si>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</si>
  <si>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</si>
  <si>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</si>
  <si>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</si>
  <si>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</si>
  <si>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</si>
  <si>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</si>
  <si>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</si>
  <si>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</si>
  <si>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</si>
  <si>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</si>
  <si>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</si>
  <si>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</si>
  <si>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</si>
  <si>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</si>
  <si>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</si>
  <si>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</si>
  <si>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</si>
  <si>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</si>
  <si>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</si>
  <si>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</si>
  <si>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</si>
  <si>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</si>
  <si>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</si>
  <si>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</si>
  <si>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</si>
  <si>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</si>
  <si>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</si>
  <si>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</si>
  <si>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</si>
  <si>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</si>
  <si>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</si>
  <si>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</si>
  <si>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</si>
  <si>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</si>
  <si>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</si>
  <si>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</si>
  <si>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</si>
  <si>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</si>
  <si>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</si>
  <si>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</si>
  <si>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</si>
  <si>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</si>
  <si>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</si>
  <si>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</si>
  <si>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</si>
  <si>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</si>
  <si>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</si>
  <si>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</si>
  <si>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</si>
  <si>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</si>
  <si>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</si>
  <si>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</si>
  <si>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</si>
  <si>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</si>
  <si>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</si>
  <si>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</si>
  <si>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</si>
  <si>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</si>
  <si>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</si>
  <si>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</si>
  <si>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</si>
  <si>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</si>
  <si>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</si>
  <si>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</si>
  <si>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</si>
  <si>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</si>
  <si>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</si>
  <si>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</si>
  <si>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</si>
  <si>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</si>
  <si>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</si>
  <si>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</si>
  <si>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</si>
  <si>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</si>
  <si>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</si>
  <si>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</si>
  <si>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</si>
  <si>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</si>
  <si>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</si>
  <si>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</si>
  <si>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</si>
  <si>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</si>
  <si>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</si>
  <si>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</si>
  <si>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</si>
  <si>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</si>
  <si>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</si>
  <si>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</si>
  <si>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</si>
  <si>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</si>
  <si>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</si>
  <si>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</si>
  <si>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</si>
  <si>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</si>
  <si>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</si>
  <si>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</si>
  <si>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</si>
  <si>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</si>
  <si>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</si>
  <si>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</si>
  <si>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</si>
  <si>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</si>
  <si>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</si>
  <si>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</si>
  <si>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</si>
  <si>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</si>
  <si>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</si>
  <si>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</si>
  <si>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</si>
  <si>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</si>
  <si>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</si>
  <si>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</si>
  <si>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</si>
  <si>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</si>
  <si>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</si>
  <si>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</si>
  <si>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</si>
  <si>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</si>
  <si>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</si>
  <si>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</si>
  <si>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</si>
  <si>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</si>
  <si>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</si>
  <si>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</si>
  <si>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</si>
  <si>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</si>
  <si>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</si>
  <si>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</si>
  <si>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</si>
  <si>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</si>
  <si>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</si>
  <si>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</si>
  <si>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</si>
  <si>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</si>
  <si>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</si>
  <si>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</si>
  <si>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</si>
  <si>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</si>
  <si>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</si>
  <si>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</si>
  <si>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</si>
  <si>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</si>
  <si>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</si>
  <si>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</si>
  <si>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</si>
  <si>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</si>
  <si>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</si>
  <si>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</si>
  <si>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</si>
  <si>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</si>
  <si>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</si>
  <si>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</si>
  <si>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</si>
  <si>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</si>
  <si>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</si>
  <si>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</si>
  <si>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</si>
  <si>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</si>
  <si>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</si>
  <si>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</si>
  <si>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</si>
  <si>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</si>
  <si>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</si>
  <si>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</si>
  <si>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</si>
  <si>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</si>
  <si>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</si>
  <si>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</si>
  <si>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</si>
  <si>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</si>
  <si>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</si>
  <si>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</si>
  <si>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</si>
  <si>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</si>
  <si>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</si>
  <si>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</si>
  <si>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</si>
  <si>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</si>
  <si>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</si>
  <si>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</si>
  <si>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</si>
  <si>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</si>
  <si>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</si>
  <si>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</si>
  <si>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</si>
  <si>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</si>
  <si>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</si>
  <si>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</si>
  <si>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</si>
  <si>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</si>
  <si>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</si>
  <si>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</si>
  <si>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</si>
  <si>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</si>
  <si>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</si>
  <si>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</si>
  <si>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</si>
  <si>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</si>
  <si>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</si>
  <si>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</si>
  <si>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</si>
  <si>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</si>
  <si>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</si>
  <si>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</si>
  <si>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</si>
  <si>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</si>
  <si>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</si>
  <si>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</si>
  <si>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</si>
  <si>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</si>
  <si>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</si>
  <si>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</si>
  <si>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</si>
  <si>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</si>
  <si>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</si>
  <si>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</si>
  <si>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</si>
  <si>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</si>
  <si>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</si>
  <si>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</si>
  <si>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</si>
  <si>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</si>
  <si>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</si>
  <si>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</si>
  <si>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</si>
  <si>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</si>
  <si>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</si>
  <si>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</si>
  <si>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</si>
  <si>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</si>
  <si>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</si>
  <si>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</si>
  <si>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</si>
  <si>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</si>
  <si>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</si>
  <si>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</si>
  <si>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</si>
  <si>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</si>
  <si>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</si>
  <si>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</si>
  <si>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</si>
  <si>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</si>
  <si>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</si>
  <si>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</si>
  <si>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</si>
  <si>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</si>
  <si>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</si>
  <si>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</si>
  <si>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</si>
  <si>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</si>
  <si>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</si>
  <si>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</si>
  <si>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</si>
  <si>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</si>
  <si>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</si>
  <si>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</si>
  <si>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</si>
  <si>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</si>
  <si>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</si>
  <si>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</si>
  <si>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</si>
  <si>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</si>
  <si>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</si>
  <si>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</si>
  <si>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</si>
  <si>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</si>
  <si>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</si>
  <si>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</si>
  <si>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</si>
  <si>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</si>
  <si>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</si>
  <si>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</si>
  <si>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</si>
  <si>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</si>
  <si>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</si>
  <si>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</si>
  <si>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</si>
  <si>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</si>
  <si>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</si>
  <si>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</si>
  <si>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</si>
  <si>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</si>
  <si>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</si>
  <si>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</si>
  <si>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</si>
  <si>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</si>
  <si>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</si>
  <si>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</si>
  <si>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</si>
  <si>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</si>
  <si>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</si>
  <si>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</si>
  <si>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</si>
  <si>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</si>
  <si>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</si>
  <si>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</si>
  <si>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</si>
  <si>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</si>
  <si>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</si>
  <si>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</si>
  <si>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</si>
  <si>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</si>
  <si>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</si>
  <si>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</si>
  <si>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</si>
  <si>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</si>
  <si>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</si>
  <si>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</si>
  <si>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</si>
  <si>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</si>
  <si>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</si>
  <si>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</si>
  <si>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</si>
  <si>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</si>
  <si>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</si>
  <si>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</si>
  <si>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</si>
  <si>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</si>
  <si>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</si>
  <si>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</si>
  <si>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</si>
  <si>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</si>
  <si>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</si>
  <si>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</si>
  <si>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</si>
  <si>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</si>
  <si>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</si>
  <si>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</si>
  <si>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</si>
  <si>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</si>
  <si>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</si>
  <si>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</si>
  <si>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</si>
  <si>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</si>
  <si>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</si>
  <si>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</si>
  <si>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</si>
  <si>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</si>
  <si>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</si>
  <si>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</si>
  <si>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</si>
  <si>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</si>
  <si>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</si>
  <si>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</si>
  <si>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</si>
  <si>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</si>
  <si>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</si>
  <si>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</si>
  <si>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</si>
  <si>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</si>
  <si>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</si>
  <si>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</si>
  <si>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</si>
  <si>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</si>
  <si>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</si>
  <si>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</si>
  <si>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</si>
  <si>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</si>
  <si>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</si>
  <si>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</si>
  <si>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</si>
  <si>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</si>
  <si>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</si>
  <si>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</si>
  <si>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</si>
  <si>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</si>
  <si>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</si>
  <si>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</si>
  <si>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</si>
  <si>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</si>
  <si>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</si>
  <si>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</si>
  <si>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</si>
  <si>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</si>
  <si>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</si>
  <si>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</si>
  <si>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</si>
  <si>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</si>
  <si>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</si>
  <si>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</si>
  <si>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</si>
  <si>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</si>
  <si>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</si>
  <si>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</si>
  <si>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</si>
  <si>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</si>
  <si>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</si>
  <si>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</si>
  <si>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</si>
  <si>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</si>
  <si>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</si>
  <si>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</si>
  <si>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</si>
  <si>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</si>
  <si>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</si>
  <si>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</si>
  <si>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</si>
  <si>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</si>
  <si>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</si>
  <si>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</si>
  <si>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</si>
  <si>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</si>
  <si>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</si>
  <si>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</si>
  <si>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</si>
  <si>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</si>
  <si>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</si>
  <si>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</si>
  <si>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</si>
  <si>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</si>
  <si>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</si>
  <si>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</si>
  <si>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</si>
  <si>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</si>
  <si>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</si>
  <si>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</si>
  <si>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</si>
  <si>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</si>
  <si>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</si>
  <si>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</si>
  <si>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</si>
  <si>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</si>
  <si>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</si>
  <si>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</si>
  <si>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</si>
  <si>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</si>
  <si>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</si>
  <si>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</si>
  <si>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</si>
  <si>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</si>
  <si>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</si>
  <si>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</si>
  <si>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</si>
  <si>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</si>
  <si>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</si>
  <si>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</si>
  <si>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</si>
  <si>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</si>
  <si>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</si>
  <si>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</si>
  <si>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</si>
  <si>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</si>
  <si>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</si>
  <si>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</si>
  <si>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</si>
  <si>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</si>
  <si>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</si>
  <si>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</si>
  <si>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</si>
  <si>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</si>
  <si>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</si>
  <si>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</si>
  <si>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</si>
  <si>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</si>
  <si>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</si>
  <si>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</si>
  <si>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</si>
  <si>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</si>
  <si>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</si>
  <si>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</si>
  <si>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</si>
  <si>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</si>
  <si>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</si>
  <si>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</si>
  <si>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</si>
  <si>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</si>
  <si>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</si>
  <si>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</si>
  <si>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</si>
  <si>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</si>
  <si>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</si>
  <si>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</si>
  <si>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</si>
  <si>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</si>
  <si>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</si>
  <si>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</si>
  <si>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</si>
  <si>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</si>
  <si>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</si>
  <si>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</si>
  <si>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</si>
  <si>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</si>
  <si>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</si>
  <si>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</si>
  <si>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</si>
  <si>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</si>
  <si>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</si>
  <si>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</si>
  <si>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</si>
  <si>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</si>
  <si>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</si>
  <si>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</si>
  <si>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</si>
  <si>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</si>
  <si>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</si>
  <si>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</si>
  <si>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</si>
  <si>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</si>
  <si>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</si>
  <si>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</si>
  <si>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</si>
  <si>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</si>
  <si>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</si>
  <si>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</si>
  <si>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</si>
  <si>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</si>
  <si>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</si>
  <si>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</si>
  <si>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</si>
  <si>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</si>
  <si>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</si>
  <si>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</si>
  <si>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</si>
  <si>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</si>
  <si>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</si>
  <si>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</si>
  <si>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</si>
  <si>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</si>
  <si>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</si>
  <si>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</si>
  <si>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</si>
  <si>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</si>
  <si>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</si>
  <si>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</si>
  <si>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</si>
  <si>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</si>
  <si>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</si>
  <si>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</si>
  <si>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</si>
  <si>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</si>
  <si>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</si>
  <si>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</si>
  <si>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</si>
  <si>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</si>
  <si>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</si>
  <si>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</si>
  <si>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</si>
  <si>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</si>
  <si>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</si>
  <si>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</si>
  <si>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</si>
  <si>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</si>
  <si>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</si>
  <si>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</si>
  <si>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</si>
  <si>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</si>
  <si>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</si>
  <si>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</si>
  <si>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</si>
  <si>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</si>
  <si>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</si>
  <si>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</si>
  <si>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</si>
  <si>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</si>
  <si>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</si>
  <si>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</si>
  <si>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</si>
  <si>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</si>
  <si>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</si>
  <si>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</si>
  <si>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</si>
  <si>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</si>
  <si>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</si>
  <si>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</si>
  <si>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</si>
  <si>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</si>
  <si>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</si>
  <si>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</si>
  <si>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</si>
  <si>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</si>
  <si>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</si>
  <si>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</si>
  <si>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</si>
  <si>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</si>
  <si>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</si>
  <si>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</si>
  <si>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</si>
  <si>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</si>
  <si>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</si>
  <si>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</si>
  <si>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</si>
  <si>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</si>
  <si>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</si>
  <si>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</si>
  <si>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</si>
  <si>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</si>
  <si>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</si>
  <si>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</si>
  <si>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</si>
  <si>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</si>
  <si>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</si>
  <si>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</si>
  <si>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</si>
  <si>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</si>
  <si>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</si>
  <si>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</si>
  <si>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</si>
  <si>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</si>
  <si>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</si>
  <si>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</si>
  <si>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</si>
  <si>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</si>
  <si>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</si>
  <si>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</si>
  <si>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</si>
  <si>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</si>
  <si>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</si>
  <si>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</si>
  <si>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</si>
  <si>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</si>
  <si>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</si>
  <si>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</si>
  <si>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</si>
  <si>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</si>
  <si>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</si>
  <si>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</si>
  <si>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</si>
  <si>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</si>
  <si>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</si>
  <si>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</si>
  <si>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</si>
  <si>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</si>
  <si>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</si>
  <si>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</si>
  <si>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</si>
  <si>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</si>
  <si>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</si>
  <si>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</si>
  <si>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</si>
  <si>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</si>
  <si>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</si>
  <si>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</si>
  <si>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</si>
  <si>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</si>
  <si>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</si>
  <si>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</si>
  <si>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</si>
  <si>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</si>
  <si>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</si>
  <si>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</si>
  <si>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</si>
  <si>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</si>
  <si>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</si>
  <si>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</si>
  <si>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</si>
  <si>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</si>
  <si>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</si>
  <si>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</si>
  <si>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</si>
  <si>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</si>
  <si>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</si>
  <si>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</si>
  <si>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</si>
  <si>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</si>
  <si>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</si>
  <si>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</si>
  <si>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</si>
  <si>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</si>
  <si>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</si>
  <si>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</si>
  <si>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</si>
  <si>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</si>
  <si>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</si>
  <si>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</si>
  <si>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</si>
  <si>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</si>
  <si>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</si>
  <si>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</si>
  <si>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</si>
  <si>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</si>
  <si>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</si>
  <si>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</si>
  <si>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</si>
  <si>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</si>
  <si>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</si>
  <si>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</si>
  <si>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</si>
  <si>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</si>
  <si>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</si>
  <si>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</si>
  <si>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</si>
  <si>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</si>
  <si>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</si>
  <si>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</si>
  <si>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</si>
  <si>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</si>
  <si>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</si>
  <si>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</si>
  <si>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</si>
  <si>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</si>
  <si>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</si>
  <si>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</si>
  <si>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</si>
  <si>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</si>
  <si>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</si>
  <si>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</si>
  <si>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</si>
  <si>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</si>
  <si>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</si>
  <si>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</si>
  <si>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</si>
  <si>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</si>
  <si>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</si>
  <si>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</si>
  <si>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</si>
  <si>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</si>
  <si>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</si>
  <si>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</si>
  <si>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</si>
  <si>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</si>
  <si>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</si>
  <si>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</si>
  <si>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</si>
  <si>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</si>
  <si>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</si>
  <si>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</si>
  <si>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</si>
  <si>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</si>
  <si>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</si>
  <si>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</si>
  <si>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</si>
  <si>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</si>
  <si>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</si>
  <si>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</si>
  <si>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</si>
  <si>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</si>
  <si>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</si>
  <si>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</si>
  <si>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</si>
  <si>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</si>
  <si>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</si>
  <si>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</si>
  <si>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</si>
  <si>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</si>
  <si>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</si>
  <si>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</si>
  <si>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</si>
  <si>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</si>
  <si>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</si>
  <si>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</si>
  <si>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</si>
  <si>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</si>
  <si>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</si>
  <si>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</si>
  <si>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</si>
  <si>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</si>
  <si>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</si>
  <si>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</si>
  <si>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</si>
  <si>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</si>
  <si>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</si>
  <si>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</si>
  <si>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</si>
  <si>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</si>
  <si>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</si>
  <si>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</si>
  <si>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</si>
  <si>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</si>
  <si>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</si>
  <si>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</si>
  <si>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</si>
  <si>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</si>
  <si>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</si>
  <si>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</si>
  <si>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</si>
  <si>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</si>
  <si>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</si>
  <si>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</si>
  <si>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</si>
  <si>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</si>
  <si>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</si>
  <si>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</si>
  <si>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</si>
  <si>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</si>
  <si>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</si>
  <si>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</si>
  <si>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</si>
  <si>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</si>
  <si>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</si>
  <si>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</si>
  <si>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</si>
  <si>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</si>
  <si>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</si>
  <si>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</si>
  <si>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</si>
  <si>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</si>
  <si>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</si>
  <si>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</si>
  <si>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</si>
  <si>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</si>
  <si>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</si>
  <si>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</si>
  <si>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</si>
  <si>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</si>
  <si>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</si>
  <si>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</si>
  <si>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</si>
  <si>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</si>
  <si>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</si>
  <si>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</si>
  <si>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</si>
  <si>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</si>
  <si>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</si>
  <si>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</si>
  <si>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</si>
  <si>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</si>
  <si>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</si>
  <si>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</si>
  <si>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</si>
  <si>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</si>
  <si>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</si>
  <si>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</si>
  <si>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</si>
  <si>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</si>
  <si>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</si>
  <si>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</si>
  <si>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</si>
  <si>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</si>
  <si>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</si>
  <si>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</si>
  <si>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</si>
  <si>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</si>
  <si>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</si>
  <si>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</si>
  <si>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</si>
  <si>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</si>
  <si>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</si>
  <si>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</si>
  <si>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</si>
  <si>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</si>
  <si>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</si>
  <si>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</si>
  <si>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</si>
  <si>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</si>
  <si>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</si>
  <si>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</si>
  <si>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</si>
  <si>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</si>
  <si>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</si>
  <si>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</si>
  <si>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</si>
  <si>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</si>
  <si>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</si>
  <si>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</si>
  <si>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</si>
  <si>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</si>
  <si>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</si>
  <si>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</si>
  <si>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</si>
  <si>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</si>
  <si>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</si>
  <si>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</si>
  <si>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</si>
  <si>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</si>
  <si>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</si>
  <si>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</si>
  <si>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</si>
  <si>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</si>
  <si>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</si>
  <si>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</si>
  <si>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</si>
  <si>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</si>
  <si>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</si>
  <si>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</si>
  <si>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</si>
  <si>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</si>
  <si>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</si>
  <si>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</si>
  <si>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</si>
  <si>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</si>
  <si>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</si>
  <si>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</si>
  <si>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</si>
  <si>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</si>
  <si>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</si>
  <si>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</si>
  <si>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</si>
  <si>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</si>
  <si>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</si>
  <si>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</si>
  <si>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</si>
  <si>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</si>
  <si>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</si>
  <si>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</si>
  <si>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</si>
  <si>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</si>
  <si>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</si>
  <si>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</si>
  <si>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</si>
  <si>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</si>
  <si>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</si>
  <si>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</si>
  <si>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</si>
  <si>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</si>
  <si>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</si>
  <si>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</si>
  <si>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</si>
  <si>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</si>
  <si>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</si>
  <si>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</si>
  <si>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</si>
  <si>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</si>
  <si>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</si>
  <si>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</si>
  <si>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</si>
  <si>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</si>
  <si>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</si>
  <si>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</si>
  <si>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</si>
  <si>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</si>
  <si>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</si>
  <si>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</si>
  <si>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</si>
  <si>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</si>
  <si>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</si>
  <si>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</si>
  <si>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</si>
  <si>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</si>
  <si>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</si>
  <si>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</si>
  <si>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</si>
  <si>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</si>
  <si>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</si>
  <si>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</si>
  <si>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</si>
  <si>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</si>
  <si>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</si>
  <si>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</si>
  <si>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</si>
  <si>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</si>
  <si>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</si>
  <si>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</si>
  <si>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</si>
  <si>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</si>
  <si>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</si>
  <si>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</si>
  <si>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</si>
  <si>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</si>
  <si>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</si>
  <si>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</si>
  <si>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</si>
  <si>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</si>
  <si>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</si>
  <si>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</si>
  <si>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</si>
  <si>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</si>
  <si>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</si>
  <si>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</si>
  <si>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</si>
  <si>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</si>
  <si>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</si>
  <si>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</si>
  <si>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</si>
  <si>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</si>
  <si>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</si>
  <si>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</si>
  <si>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</si>
  <si>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</si>
  <si>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</si>
  <si>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</si>
  <si>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</si>
  <si>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</si>
  <si>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</si>
  <si>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</si>
  <si>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</si>
  <si>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</si>
  <si>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</si>
  <si>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</si>
  <si>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</si>
  <si>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</si>
  <si>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</si>
  <si>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</si>
  <si>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</si>
  <si>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</si>
  <si>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</si>
  <si>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</si>
  <si>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</si>
  <si>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</si>
  <si>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</si>
  <si>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</si>
  <si>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</si>
  <si>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</si>
  <si>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</si>
  <si>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</si>
  <si>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</si>
  <si>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</si>
  <si>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</si>
  <si>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</si>
  <si>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</si>
  <si>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</si>
  <si>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</si>
  <si>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</si>
  <si>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</si>
  <si>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</si>
  <si>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</si>
  <si>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</si>
  <si>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</si>
  <si>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</si>
  <si>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</si>
  <si>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</si>
  <si>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</si>
  <si>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</si>
  <si>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</si>
  <si>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</si>
  <si>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</si>
  <si>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</si>
  <si>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</si>
  <si>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</si>
  <si>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</si>
  <si>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</si>
  <si>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</si>
  <si>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</si>
  <si>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</si>
  <si>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</si>
  <si>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</si>
  <si>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</si>
  <si>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</si>
  <si>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</si>
  <si>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</si>
  <si>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</si>
  <si>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</si>
  <si>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</si>
  <si>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</si>
  <si>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</si>
  <si>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</si>
  <si>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</si>
  <si>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</si>
  <si>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</si>
  <si>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</si>
  <si>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</si>
  <si>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</si>
  <si>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</si>
  <si>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</si>
  <si>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</si>
  <si>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</si>
  <si>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</si>
  <si>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</si>
  <si>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</si>
  <si>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</si>
  <si>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</si>
  <si>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</si>
  <si>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</si>
  <si>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</si>
  <si>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</si>
  <si>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</si>
  <si>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</si>
  <si>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</si>
  <si>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</si>
  <si>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</si>
  <si>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</si>
  <si>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</si>
  <si>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</si>
  <si>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</si>
  <si>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</si>
  <si>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</si>
  <si>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</si>
  <si>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</si>
  <si>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</si>
  <si>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</si>
  <si>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</si>
  <si>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</si>
  <si>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</si>
  <si>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</si>
  <si>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</si>
  <si>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</si>
  <si>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</si>
  <si>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</si>
  <si>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</si>
  <si>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</si>
  <si>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</si>
  <si>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</si>
  <si>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</si>
  <si>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</si>
  <si>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</si>
  <si>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</si>
  <si>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</si>
  <si>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</si>
  <si>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</si>
  <si>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</si>
  <si>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</si>
  <si>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</si>
  <si>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</si>
  <si>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</si>
  <si>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</si>
  <si>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</si>
  <si>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</si>
  <si>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</si>
  <si>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</si>
  <si>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</si>
  <si>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</si>
  <si>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</si>
  <si>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</si>
  <si>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</si>
  <si>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</si>
  <si>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</si>
  <si>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</si>
  <si>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</si>
  <si>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</si>
  <si>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</si>
  <si>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</si>
  <si>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</si>
  <si>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</si>
  <si>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</si>
  <si>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</si>
  <si>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</si>
  <si>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</si>
  <si>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</si>
  <si>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</si>
  <si>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</si>
  <si>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</si>
  <si>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</si>
  <si>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</si>
  <si>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</si>
  <si>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</si>
  <si>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</si>
  <si>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</si>
  <si>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</si>
  <si>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</si>
  <si>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</si>
  <si>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</si>
  <si>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</si>
  <si>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</si>
  <si>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</si>
  <si>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</si>
  <si>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</si>
  <si>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</si>
  <si>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</si>
  <si>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</si>
  <si>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</si>
  <si>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</si>
  <si>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</si>
  <si>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</si>
  <si>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</si>
  <si>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</si>
  <si>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</si>
  <si>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</si>
  <si>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</si>
  <si>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</si>
  <si>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</si>
  <si>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</si>
  <si>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</si>
  <si>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</si>
  <si>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</si>
  <si>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</si>
  <si>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</si>
  <si>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</si>
  <si>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</si>
  <si>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</si>
  <si>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</si>
  <si>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</si>
  <si>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</si>
  <si>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</si>
  <si>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</si>
  <si>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</si>
  <si>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</si>
  <si>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</si>
  <si>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</si>
  <si>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</si>
  <si>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</si>
  <si>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</si>
  <si>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</si>
  <si>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</si>
  <si>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</si>
  <si>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</si>
  <si>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</si>
  <si>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</si>
  <si>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</si>
  <si>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</si>
  <si>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</si>
  <si>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</si>
  <si>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</si>
  <si>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</si>
  <si>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</si>
  <si>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</si>
  <si>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</si>
  <si>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</si>
  <si>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</si>
  <si>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</si>
  <si>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</si>
  <si>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</si>
  <si>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</si>
  <si>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</si>
  <si>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</si>
  <si>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</si>
  <si>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</si>
  <si>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</si>
  <si>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</si>
  <si>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</si>
  <si>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</si>
  <si>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</si>
  <si>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</si>
  <si>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</si>
  <si>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</si>
  <si>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</si>
  <si>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</si>
  <si>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</si>
  <si>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</si>
  <si>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</si>
  <si>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</si>
  <si>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</si>
  <si>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</si>
  <si>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</si>
  <si>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</si>
  <si>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</si>
  <si>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</si>
  <si>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</si>
  <si>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</si>
  <si>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</si>
  <si>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</si>
  <si>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</si>
  <si>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</si>
  <si>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</si>
  <si>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</si>
  <si>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</si>
  <si>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</si>
  <si>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</si>
  <si>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</si>
  <si>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</si>
  <si>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</si>
  <si>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</si>
  <si>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</si>
  <si>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</si>
  <si>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</si>
  <si>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</si>
  <si>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</si>
  <si>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</si>
  <si>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</si>
  <si>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</si>
  <si>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</si>
  <si>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</si>
  <si>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</si>
  <si>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</si>
  <si>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</si>
  <si>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</si>
  <si>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</si>
  <si>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</si>
  <si>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</si>
  <si>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</si>
  <si>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</si>
  <si>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</si>
  <si>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</si>
  <si>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</si>
  <si>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</si>
  <si>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</si>
  <si>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</si>
  <si>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</si>
  <si>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</si>
  <si>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</si>
  <si>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</si>
  <si>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</si>
  <si>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</si>
  <si>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</si>
  <si>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</si>
  <si>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</si>
  <si>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</si>
  <si>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</si>
  <si>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</si>
  <si>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</si>
  <si>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</si>
  <si>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</si>
  <si>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</si>
  <si>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</si>
  <si>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</si>
  <si>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</si>
  <si>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</si>
  <si>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</si>
  <si>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</si>
  <si>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</si>
  <si>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</si>
  <si>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</si>
  <si>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</si>
  <si>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</si>
  <si>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</si>
  <si>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</si>
  <si>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</si>
  <si>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</si>
  <si>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</si>
  <si>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</si>
  <si>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</si>
  <si>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</si>
  <si>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</si>
  <si>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</si>
  <si>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</si>
  <si>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</si>
  <si>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</si>
  <si>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</si>
  <si>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</si>
  <si>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</si>
  <si>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</si>
  <si>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</si>
  <si>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</si>
  <si>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</si>
  <si>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</si>
  <si>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</si>
  <si>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</si>
  <si>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</si>
  <si>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</si>
  <si>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</si>
  <si>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</si>
  <si>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</si>
  <si>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</si>
  <si>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</si>
  <si>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</si>
  <si>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</si>
  <si>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</si>
  <si>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</si>
  <si>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</si>
  <si>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</si>
  <si>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</si>
  <si>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</si>
  <si>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</si>
  <si>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</si>
  <si>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</si>
  <si>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</si>
  <si>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</si>
  <si>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</si>
  <si>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</si>
  <si>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</si>
  <si>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</si>
  <si>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</si>
  <si>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</si>
  <si>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</si>
  <si>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</si>
  <si>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</si>
  <si>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</si>
  <si>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</si>
  <si>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</si>
  <si>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</si>
  <si>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</si>
  <si>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</si>
  <si>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</si>
  <si>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</si>
  <si>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</si>
  <si>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</si>
  <si>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</si>
  <si>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</si>
  <si>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</si>
  <si>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</si>
  <si>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</si>
  <si>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</si>
  <si>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</si>
  <si>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</si>
  <si>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</si>
  <si>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</si>
  <si>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</si>
  <si>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</si>
  <si>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</si>
  <si>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</si>
  <si>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</si>
  <si>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</si>
  <si>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</si>
  <si>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</si>
  <si>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</si>
  <si>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</si>
  <si>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</si>
  <si>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</si>
  <si>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</si>
  <si>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</si>
  <si>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</si>
  <si>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</si>
  <si>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</si>
  <si>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</si>
  <si>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</si>
  <si>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</si>
  <si>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</si>
  <si>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</si>
  <si>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</si>
  <si>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</si>
  <si>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</si>
  <si>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</si>
  <si>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</si>
  <si>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</si>
  <si>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</si>
  <si>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</si>
  <si>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</si>
  <si>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</si>
  <si>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</si>
  <si>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</si>
  <si>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</si>
  <si>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</si>
  <si>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</si>
  <si>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</si>
  <si>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</si>
  <si>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</si>
  <si>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</si>
  <si>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</si>
  <si>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</si>
  <si>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</si>
  <si>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</si>
  <si>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</si>
  <si>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</si>
  <si>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</si>
  <si>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</si>
  <si>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</si>
  <si>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</si>
  <si>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</si>
  <si>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</si>
  <si>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</si>
  <si>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</si>
  <si>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</si>
  <si>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</si>
  <si>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</si>
  <si>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</si>
  <si>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</si>
  <si>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</si>
  <si>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</si>
  <si>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</si>
  <si>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</si>
  <si>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</si>
  <si>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</si>
  <si>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</si>
  <si>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</si>
  <si>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</si>
  <si>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</si>
  <si>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</si>
  <si>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</si>
  <si>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</si>
  <si>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</si>
  <si>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</si>
  <si>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</si>
  <si>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</si>
  <si>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</si>
  <si>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</si>
  <si>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</si>
  <si>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</si>
  <si>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</si>
  <si>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</si>
  <si>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</si>
  <si>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</si>
  <si>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</si>
  <si>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</si>
  <si>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</si>
  <si>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</si>
  <si>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</si>
  <si>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</si>
  <si>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</si>
  <si>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</si>
  <si>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</si>
  <si>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</si>
  <si>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</si>
  <si>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</si>
  <si>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</si>
  <si>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</si>
  <si>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</si>
  <si>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</si>
  <si>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</si>
  <si>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</si>
  <si>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</si>
  <si>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</si>
  <si>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</si>
  <si>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</si>
  <si>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</si>
  <si>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</si>
  <si>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</si>
  <si>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</si>
  <si>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</si>
  <si>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</si>
  <si>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</si>
  <si>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</si>
  <si>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</si>
  <si>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</si>
  <si>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</si>
  <si>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</si>
  <si>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</si>
  <si>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</si>
  <si>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</si>
  <si>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</si>
  <si>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</si>
  <si>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</si>
  <si>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</si>
  <si>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</si>
  <si>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</si>
  <si>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</si>
  <si>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</si>
  <si>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</si>
  <si>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</si>
  <si>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</si>
  <si>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</si>
  <si>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</si>
  <si>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</si>
  <si>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</si>
  <si>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</si>
  <si>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</si>
  <si>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</si>
  <si>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</si>
  <si>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</si>
  <si>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</si>
  <si>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</si>
  <si>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</si>
  <si>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</si>
  <si>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</si>
  <si>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</si>
  <si>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</si>
  <si>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</si>
  <si>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</si>
  <si>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</si>
  <si>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</si>
  <si>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</si>
  <si>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</si>
  <si>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</si>
  <si>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</si>
  <si>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</si>
  <si>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</si>
  <si>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</si>
  <si>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</si>
  <si>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</si>
  <si>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</si>
  <si>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</si>
  <si>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</si>
  <si>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</si>
  <si>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</si>
  <si>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</si>
  <si>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</si>
  <si>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</si>
  <si>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</si>
  <si>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</si>
  <si>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</si>
  <si>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</si>
  <si>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</si>
  <si>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</si>
  <si>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</si>
  <si>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</si>
  <si>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</si>
  <si>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</si>
  <si>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</si>
  <si>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</si>
  <si>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</si>
  <si>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</si>
  <si>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</si>
  <si>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</si>
  <si>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</si>
  <si>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</si>
  <si>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</si>
  <si>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</si>
  <si>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</si>
  <si>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</si>
  <si>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</si>
  <si>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</si>
  <si>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</si>
  <si>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</si>
  <si>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</si>
  <si>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</si>
  <si>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</si>
  <si>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</si>
  <si>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</si>
  <si>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</si>
  <si>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</si>
  <si>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</si>
  <si>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</si>
  <si>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</si>
  <si>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</si>
  <si>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</si>
  <si>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</si>
  <si>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</si>
  <si>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</si>
  <si>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</si>
  <si>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</si>
  <si>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</si>
  <si>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</si>
  <si>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</si>
  <si>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</si>
  <si>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</si>
  <si>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</si>
  <si>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</si>
  <si>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</si>
  <si>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</si>
  <si>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</si>
  <si>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</si>
  <si>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</si>
  <si>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</si>
  <si>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</si>
  <si>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</si>
  <si>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</si>
  <si>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</si>
  <si>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</si>
  <si>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</si>
  <si>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</si>
  <si>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</si>
  <si>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</si>
  <si>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</si>
  <si>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</si>
  <si>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</si>
  <si>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</si>
  <si>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</si>
  <si>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</si>
  <si>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</si>
  <si>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</si>
  <si>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</si>
  <si>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</si>
  <si>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</si>
  <si>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</si>
  <si>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</si>
  <si>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</si>
  <si>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</si>
  <si>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</si>
  <si>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</si>
  <si>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</si>
  <si>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</si>
  <si>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</si>
  <si>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</si>
  <si>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</si>
  <si>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</si>
  <si>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</si>
  <si>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</si>
  <si>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</si>
  <si>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</si>
  <si>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</si>
  <si>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</si>
  <si>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</si>
  <si>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</si>
  <si>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</si>
  <si>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</si>
  <si>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</si>
  <si>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</si>
  <si>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</si>
  <si>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</si>
  <si>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</si>
  <si>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</si>
  <si>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</si>
  <si>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</si>
  <si>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</si>
  <si>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</si>
  <si>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</si>
  <si>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</si>
  <si>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</si>
  <si>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</si>
  <si>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</si>
  <si>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</si>
  <si>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</si>
  <si>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</si>
  <si>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</si>
  <si>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</si>
  <si>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</si>
  <si>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</si>
  <si>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</si>
  <si>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</si>
  <si>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</si>
  <si>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</si>
  <si>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</si>
  <si>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</si>
  <si>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</si>
  <si>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</si>
  <si>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</si>
  <si>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</si>
  <si>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</si>
  <si>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</si>
  <si>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</si>
  <si>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</si>
  <si>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</si>
  <si>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</si>
  <si>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</si>
  <si>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</si>
  <si>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</si>
  <si>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</si>
  <si>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</si>
  <si>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</si>
  <si>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</si>
  <si>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</si>
  <si>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</si>
  <si>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</si>
  <si>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</si>
  <si>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</si>
  <si>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</si>
  <si>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</si>
  <si>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</si>
  <si>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</si>
  <si>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</si>
  <si>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</si>
  <si>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</si>
  <si>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</si>
  <si>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</si>
  <si>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</si>
  <si>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</si>
  <si>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</si>
  <si>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</si>
  <si>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</si>
  <si>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</si>
  <si>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</si>
  <si>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</si>
  <si>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</si>
  <si>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</si>
  <si>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</si>
  <si>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</si>
  <si>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</si>
  <si>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</si>
  <si>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</si>
  <si>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</si>
  <si>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</si>
  <si>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</si>
  <si>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</si>
  <si>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</si>
  <si>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</si>
  <si>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</si>
  <si>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</si>
  <si>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</si>
  <si>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</si>
  <si>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</si>
  <si>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</si>
  <si>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</si>
  <si>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</si>
  <si>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</si>
  <si>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</si>
  <si>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</si>
  <si>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</si>
  <si>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</si>
  <si>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</si>
  <si>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</si>
  <si>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</si>
  <si>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</si>
  <si>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</si>
  <si>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</si>
  <si>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</si>
  <si>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</si>
  <si>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</si>
  <si>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</si>
  <si>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</si>
  <si>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</si>
  <si>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</si>
  <si>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</si>
  <si>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</si>
  <si>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</si>
  <si>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</si>
  <si>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</si>
  <si>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</si>
  <si>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</si>
  <si>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</si>
  <si>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</si>
  <si>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</si>
  <si>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</si>
  <si>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</si>
  <si>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</si>
  <si>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</si>
  <si>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</si>
  <si>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</si>
  <si>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</si>
  <si>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</si>
  <si>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</si>
  <si>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</si>
  <si>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</si>
  <si>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</si>
  <si>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</si>
  <si>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</si>
  <si>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</si>
  <si>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</si>
  <si>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</si>
  <si>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</si>
  <si>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</si>
  <si>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</si>
  <si>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</si>
  <si>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</si>
  <si>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</si>
  <si>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</si>
  <si>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</si>
  <si>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</si>
  <si>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</si>
  <si>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</si>
  <si>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</si>
  <si>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</si>
  <si>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</si>
  <si>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</si>
  <si>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</si>
  <si>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</si>
  <si>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</si>
  <si>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</si>
  <si>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</si>
  <si>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</si>
  <si>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</si>
  <si>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</si>
  <si>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</si>
  <si>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</si>
  <si>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</si>
  <si>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</si>
  <si>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</si>
  <si>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</si>
  <si>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</si>
  <si>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</si>
  <si>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</si>
  <si>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</si>
  <si>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</si>
  <si>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</si>
  <si>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</si>
  <si>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</si>
  <si>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</si>
  <si>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</si>
  <si>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</si>
  <si>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</si>
  <si>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</si>
  <si>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</si>
  <si>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</si>
  <si>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</si>
  <si>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</si>
  <si>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</si>
  <si>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</si>
  <si>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</si>
  <si>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</si>
  <si>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</si>
  <si>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</si>
  <si>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</si>
  <si>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</si>
  <si>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</si>
  <si>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</si>
  <si>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</si>
  <si>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</si>
  <si>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</si>
  <si>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</si>
  <si>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</si>
  <si>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</si>
  <si>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</si>
  <si>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</si>
  <si>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</si>
  <si>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</si>
  <si>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</si>
  <si>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</si>
  <si>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</si>
  <si>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</si>
  <si>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</si>
  <si>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</si>
  <si>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</si>
  <si>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</si>
  <si>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</si>
  <si>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</si>
  <si>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</si>
  <si>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</si>
  <si>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</si>
  <si>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</si>
  <si>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</si>
  <si>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</si>
  <si>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</si>
  <si>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</si>
  <si>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</si>
  <si>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</si>
  <si>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</si>
  <si>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</si>
  <si>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</si>
  <si>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</si>
  <si>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</si>
  <si>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</si>
  <si>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</si>
  <si>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</si>
  <si>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</si>
  <si>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</si>
  <si>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</si>
  <si>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</si>
  <si>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</si>
  <si>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</si>
  <si>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</si>
  <si>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</si>
  <si>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</si>
  <si>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</si>
  <si>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</si>
  <si>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</si>
  <si>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</si>
  <si>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</si>
  <si>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</si>
  <si>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</si>
  <si>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</si>
  <si>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</si>
  <si>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</si>
  <si>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</si>
  <si>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</si>
  <si>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</si>
  <si>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</si>
  <si>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</si>
  <si>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</si>
  <si>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</si>
  <si>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</si>
  <si>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</si>
  <si>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</si>
  <si>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</si>
  <si>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</si>
  <si>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</si>
  <si>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</si>
  <si>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</si>
  <si>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</si>
  <si>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</si>
  <si>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</si>
  <si>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</si>
  <si>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</si>
  <si>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</si>
  <si>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</si>
  <si>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</si>
  <si>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</si>
  <si>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</si>
  <si>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</si>
  <si>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</si>
  <si>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</si>
  <si>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</si>
  <si>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</si>
  <si>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</si>
  <si>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</si>
  <si>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</si>
  <si>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</si>
  <si>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</si>
  <si>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</si>
  <si>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</si>
  <si>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</si>
  <si>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</si>
  <si>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</si>
  <si>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</si>
  <si>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</si>
  <si>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</si>
  <si>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</si>
  <si>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</si>
  <si>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</si>
  <si>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</si>
  <si>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</si>
  <si>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</si>
  <si>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</si>
  <si>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</si>
  <si>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</si>
  <si>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</si>
  <si>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</si>
  <si>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</si>
  <si>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</si>
  <si>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</si>
  <si>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</si>
  <si>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</si>
  <si>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</si>
  <si>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</si>
  <si>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</si>
  <si>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</si>
  <si>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</si>
  <si>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</si>
  <si>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</si>
  <si>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</si>
  <si>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</si>
  <si>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</si>
  <si>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</si>
  <si>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</si>
  <si>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</si>
  <si>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</si>
  <si>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</si>
  <si>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</si>
  <si>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</si>
  <si>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</si>
  <si>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</si>
  <si>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</si>
  <si>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</si>
  <si>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</si>
  <si>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</si>
  <si>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</si>
  <si>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</si>
  <si>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</si>
  <si>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</si>
  <si>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</si>
  <si>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</si>
  <si>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</si>
  <si>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</si>
  <si>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</si>
  <si>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</si>
  <si>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</si>
  <si>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</si>
  <si>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</si>
  <si>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</si>
  <si>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</si>
  <si>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</si>
  <si>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</si>
  <si>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</si>
  <si>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</si>
  <si>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</si>
  <si>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</si>
  <si>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</si>
  <si>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</si>
  <si>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</si>
  <si>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</si>
  <si>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</si>
  <si>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</si>
  <si>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</si>
  <si>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</si>
  <si>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</si>
  <si>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</si>
  <si>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</si>
  <si>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</si>
  <si>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</si>
  <si>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</si>
  <si>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</si>
  <si>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</si>
  <si>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</si>
  <si>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</si>
  <si>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</si>
  <si>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</si>
  <si>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</si>
  <si>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</si>
  <si>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</si>
  <si>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</si>
  <si>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</si>
  <si>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</si>
  <si>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</si>
  <si>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</si>
  <si>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</si>
  <si>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</si>
  <si>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</si>
  <si>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</si>
  <si>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</si>
  <si>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</si>
  <si>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</si>
  <si>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</si>
  <si>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</si>
  <si>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</si>
  <si>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</si>
  <si>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</si>
  <si>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</si>
  <si>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</si>
  <si>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</si>
  <si>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</si>
  <si>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</si>
  <si>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</si>
  <si>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</si>
  <si>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</si>
  <si>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</si>
  <si>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</si>
  <si>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</si>
  <si>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</si>
  <si>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</si>
  <si>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</si>
  <si>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</si>
  <si>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</si>
  <si>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</si>
  <si>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</si>
  <si>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</si>
  <si>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</si>
  <si>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</si>
  <si>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</si>
  <si>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</si>
  <si>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</si>
  <si>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</si>
  <si>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</si>
  <si>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</si>
  <si>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</si>
  <si>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</si>
  <si>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</si>
  <si>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</si>
  <si>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</si>
  <si>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</si>
  <si>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</si>
  <si>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</si>
  <si>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</si>
  <si>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</si>
  <si>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</si>
  <si>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</si>
  <si>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</si>
  <si>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</si>
  <si>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</si>
  <si>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</si>
  <si>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</si>
  <si>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</si>
  <si>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</si>
  <si>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</si>
  <si>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</si>
  <si>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</si>
  <si>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</si>
  <si>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</si>
  <si>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</si>
  <si>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</si>
  <si>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</si>
  <si>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</si>
  <si>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</si>
  <si>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</si>
  <si>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</si>
  <si>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</si>
  <si>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</si>
  <si>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</si>
  <si>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</si>
  <si>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</si>
  <si>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</si>
  <si>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</si>
  <si>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</si>
  <si>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</si>
  <si>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</si>
  <si>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</si>
  <si>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</si>
  <si>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</si>
  <si>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</si>
  <si>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</si>
  <si>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</si>
  <si>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</si>
  <si>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</si>
  <si>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</si>
  <si>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</si>
  <si>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</si>
  <si>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</si>
  <si>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</si>
  <si>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</si>
  <si>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</si>
  <si>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</si>
  <si>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</si>
  <si>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</si>
  <si>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</si>
  <si>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</si>
  <si>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</si>
  <si>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</si>
  <si>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</si>
  <si>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</si>
  <si>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</si>
  <si>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</si>
  <si>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</si>
  <si>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</si>
  <si>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</si>
  <si>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</si>
  <si>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</si>
  <si>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</si>
  <si>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</si>
  <si>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</si>
  <si>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</si>
  <si>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</si>
  <si>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</si>
  <si>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</si>
  <si>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</si>
  <si>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</si>
  <si>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</si>
  <si>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</si>
  <si>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</si>
  <si>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</si>
  <si>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</si>
  <si>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</si>
  <si>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</si>
  <si>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</si>
  <si>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</si>
  <si>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</si>
  <si>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</si>
  <si>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</si>
  <si>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</si>
  <si>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</si>
  <si>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</si>
  <si>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</si>
  <si>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</si>
  <si>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</si>
  <si>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</si>
  <si>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</si>
  <si>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</si>
  <si>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</si>
  <si>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</si>
  <si>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</si>
  <si>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</si>
  <si>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</si>
  <si>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</si>
  <si>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</si>
  <si>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</si>
  <si>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</si>
  <si>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</si>
  <si>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</si>
  <si>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</si>
  <si>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</si>
  <si>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</si>
  <si>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</si>
  <si>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</si>
  <si>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</si>
  <si>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</si>
  <si>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</si>
  <si>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</si>
  <si>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</si>
  <si>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</si>
  <si>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</si>
  <si>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</si>
  <si>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</si>
  <si>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</si>
  <si>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</si>
  <si>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</si>
  <si>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</si>
  <si>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</si>
  <si>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</si>
  <si>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</si>
  <si>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</si>
  <si>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</si>
  <si>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</si>
  <si>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</si>
  <si>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</si>
  <si>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</si>
  <si>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</si>
  <si>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</si>
  <si>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</si>
  <si>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</si>
  <si>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</si>
  <si>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</si>
  <si>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</si>
  <si>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</si>
  <si>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</si>
  <si>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</si>
  <si>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</si>
  <si>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</si>
  <si>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</si>
  <si>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</si>
  <si>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</si>
  <si>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</si>
  <si>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</si>
  <si>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</si>
  <si>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</si>
  <si>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</si>
  <si>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</si>
  <si>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</si>
  <si>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</si>
  <si>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</si>
  <si>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</si>
  <si>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</si>
  <si>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</si>
  <si>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</si>
  <si>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</si>
  <si>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</si>
  <si>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</si>
  <si>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</si>
  <si>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</si>
  <si>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</si>
  <si>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</si>
  <si>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</si>
  <si>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</si>
  <si>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</si>
  <si>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</si>
  <si>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</si>
  <si>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</si>
  <si>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</si>
  <si>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</si>
  <si>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</si>
  <si>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</si>
  <si>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</si>
  <si>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</si>
  <si>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</si>
  <si>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</si>
  <si>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</si>
  <si>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</si>
  <si>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</si>
  <si>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</si>
  <si>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</si>
  <si>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</si>
  <si>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</si>
  <si>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</si>
  <si>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</si>
  <si>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</si>
  <si>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</si>
  <si>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</si>
  <si>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</si>
  <si>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</si>
  <si>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</si>
  <si>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</si>
  <si>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</si>
  <si>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</si>
  <si>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</si>
  <si>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</si>
  <si>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</si>
  <si>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</si>
  <si>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</si>
  <si>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</si>
  <si>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</si>
  <si>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</si>
  <si>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</si>
  <si>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</si>
  <si>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</si>
  <si>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</si>
  <si>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</si>
  <si>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</si>
  <si>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</si>
  <si>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</si>
  <si>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</si>
  <si>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</si>
  <si>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</si>
  <si>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</si>
  <si>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</si>
  <si>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</si>
  <si>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</si>
  <si>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</si>
  <si>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</si>
  <si>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</si>
  <si>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</si>
  <si>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</si>
  <si>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</si>
  <si>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</si>
  <si>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</si>
  <si>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</si>
  <si>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</si>
  <si>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</si>
  <si>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</si>
  <si>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</si>
  <si>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</si>
  <si>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</si>
  <si>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</si>
  <si>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</si>
  <si>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</si>
  <si>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</si>
  <si>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</si>
  <si>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</si>
  <si>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</si>
  <si>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</si>
  <si>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</si>
  <si>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</si>
  <si>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</si>
  <si>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</si>
  <si>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</si>
  <si>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</si>
  <si>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</si>
  <si>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</si>
  <si>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</si>
  <si>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</si>
  <si>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</si>
  <si>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</si>
  <si>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</si>
  <si>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</si>
  <si>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</si>
  <si>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</si>
  <si>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</si>
  <si>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</si>
  <si>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</si>
  <si>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</si>
  <si>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</si>
  <si>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</si>
  <si>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</si>
  <si>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</si>
  <si>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</si>
  <si>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</si>
  <si>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</si>
  <si>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</si>
  <si>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</si>
  <si>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</si>
  <si>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</si>
  <si>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</si>
  <si>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</si>
  <si>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</si>
  <si>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</si>
  <si>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</si>
  <si>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</si>
  <si>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</si>
  <si>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</si>
  <si>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</si>
  <si>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</si>
  <si>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</si>
  <si>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</si>
  <si>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</si>
  <si>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</si>
  <si>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</si>
  <si>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</si>
  <si>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</si>
  <si>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</si>
  <si>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</si>
  <si>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</si>
  <si>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</si>
  <si>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</si>
  <si>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</si>
  <si>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</si>
  <si>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</si>
  <si>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</si>
  <si>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</si>
  <si>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</si>
  <si>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</si>
  <si>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</si>
  <si>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</si>
  <si>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</si>
  <si>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</si>
  <si>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</si>
  <si>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</si>
  <si>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</si>
  <si>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</si>
  <si>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</si>
  <si>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</si>
  <si>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</si>
  <si>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</si>
  <si>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</si>
  <si>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</si>
  <si>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</si>
  <si>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</si>
  <si>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</si>
  <si>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</si>
  <si>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</si>
  <si>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</si>
  <si>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</si>
  <si>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</si>
  <si>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</si>
  <si>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</si>
  <si>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</si>
  <si>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</si>
  <si>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</si>
  <si>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</si>
  <si>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</si>
  <si>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</si>
  <si>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</si>
  <si>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</si>
  <si>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</si>
  <si>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</si>
  <si>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</si>
  <si>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</si>
  <si>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</si>
  <si>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</si>
  <si>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</si>
  <si>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</si>
  <si>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</si>
  <si>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</si>
  <si>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</si>
  <si>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</si>
  <si>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</si>
  <si>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</si>
  <si>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</si>
  <si>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</si>
  <si>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</si>
  <si>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</si>
  <si>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</si>
  <si>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</si>
  <si>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</si>
  <si>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</si>
  <si>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</si>
  <si>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</si>
  <si>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</si>
  <si>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</si>
  <si>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</si>
  <si>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</si>
  <si>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</si>
  <si>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</si>
  <si>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</si>
  <si>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</si>
  <si>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</si>
  <si>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</si>
  <si>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</si>
  <si>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</si>
  <si>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</si>
  <si>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</si>
  <si>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</si>
  <si>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</si>
  <si>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</si>
  <si>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</si>
  <si>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</si>
  <si>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</si>
  <si>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</si>
  <si>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</si>
  <si>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</si>
  <si>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</si>
  <si>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</si>
  <si>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</si>
  <si>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</si>
  <si>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</si>
  <si>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</si>
  <si>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</si>
  <si>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</si>
  <si>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</si>
  <si>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</si>
  <si>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</si>
  <si>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</si>
  <si>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</si>
  <si>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</si>
  <si>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</si>
  <si>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</si>
  <si>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</si>
  <si>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</si>
  <si>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</si>
  <si>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</si>
  <si>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</si>
  <si>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</si>
  <si>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</si>
  <si>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</si>
  <si>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</si>
  <si>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</si>
  <si>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</si>
  <si>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</si>
  <si>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</si>
  <si>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</si>
  <si>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</si>
  <si>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</si>
  <si>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</si>
  <si>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</si>
  <si>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</si>
  <si>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</si>
  <si>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</si>
  <si>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</si>
  <si>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</si>
  <si>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</si>
  <si>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</si>
  <si>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</si>
  <si>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</si>
  <si>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</si>
  <si>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</si>
  <si>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</si>
  <si>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</si>
  <si>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</si>
  <si>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</si>
  <si>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</si>
  <si>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</si>
  <si>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</si>
  <si>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</si>
  <si>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</si>
  <si>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</si>
  <si>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</si>
  <si>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</si>
  <si>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</si>
  <si>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</si>
  <si>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</si>
  <si>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</si>
  <si>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</si>
  <si>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</si>
  <si>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</si>
  <si>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</si>
  <si>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</si>
  <si>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</si>
  <si>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</si>
  <si>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</si>
  <si>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</si>
  <si>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</si>
  <si>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</si>
  <si>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</si>
  <si>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</si>
  <si>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</si>
  <si>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</si>
  <si>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</si>
  <si>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</si>
  <si>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</si>
  <si>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</si>
  <si>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</si>
  <si>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</si>
  <si>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</si>
  <si>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</si>
  <si>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</si>
  <si>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</si>
  <si>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</si>
  <si>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</si>
  <si>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</si>
  <si>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</si>
  <si>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</si>
  <si>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</si>
  <si>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</si>
  <si>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</si>
  <si>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</si>
  <si>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</si>
  <si>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</si>
  <si>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</si>
  <si>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</si>
  <si>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</si>
  <si>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</si>
  <si>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</si>
  <si>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</si>
  <si>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</si>
  <si>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</si>
  <si>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</si>
  <si>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</si>
  <si>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</si>
  <si>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</si>
  <si>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</si>
  <si>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</si>
  <si>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</si>
  <si>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</si>
  <si>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</si>
  <si>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</si>
  <si>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</si>
  <si>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</si>
  <si>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</si>
  <si>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</si>
  <si>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</si>
  <si>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</si>
  <si>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</si>
  <si>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</si>
  <si>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</si>
  <si>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</si>
  <si>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</si>
  <si>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</si>
  <si>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</si>
  <si>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</si>
  <si>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</si>
  <si>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</si>
  <si>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</si>
  <si>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</si>
  <si>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</si>
  <si>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</si>
  <si>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</si>
  <si>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</si>
  <si>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</si>
  <si>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</si>
  <si>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</si>
  <si>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</si>
  <si>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</si>
  <si>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</si>
  <si>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</si>
  <si>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</si>
  <si>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</si>
  <si>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</si>
  <si>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</si>
  <si>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</si>
  <si>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</si>
  <si>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</si>
  <si>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</si>
  <si>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</si>
  <si>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</si>
  <si>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</si>
  <si>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</si>
  <si>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</si>
  <si>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</si>
  <si>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</si>
  <si>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</si>
  <si>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</si>
  <si>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</si>
  <si>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</si>
  <si>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</si>
  <si>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</si>
  <si>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</si>
  <si>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</si>
  <si>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</si>
  <si>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</si>
  <si>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</si>
  <si>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</si>
  <si>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</si>
  <si>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</si>
  <si>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</si>
  <si>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</si>
  <si>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</si>
  <si>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</si>
  <si>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</si>
  <si>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</si>
  <si>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</si>
  <si>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</si>
  <si>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</si>
  <si>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</si>
  <si>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</si>
  <si>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</si>
  <si>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</si>
  <si>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</si>
  <si>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</si>
  <si>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</si>
  <si>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</si>
  <si>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</si>
  <si>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</si>
  <si>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</si>
  <si>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</si>
  <si>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</si>
  <si>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</si>
  <si>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</si>
  <si>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</si>
  <si>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</si>
  <si>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</si>
  <si>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</si>
  <si>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</si>
  <si>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</si>
  <si>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</si>
  <si>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</si>
  <si>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</si>
  <si>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</si>
  <si>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</si>
  <si>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</si>
  <si>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</si>
  <si>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</si>
  <si>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</si>
  <si>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</si>
  <si>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</si>
  <si>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</si>
  <si>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</si>
  <si>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</si>
  <si>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</si>
  <si>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</si>
  <si>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</si>
  <si>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</si>
  <si>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</si>
  <si>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</si>
  <si>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</si>
  <si>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</si>
  <si>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</si>
  <si>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</si>
  <si>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</si>
  <si>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</si>
  <si>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</si>
  <si>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</si>
  <si>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</si>
  <si>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</si>
  <si>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</si>
  <si>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</si>
  <si>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</si>
  <si>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</si>
  <si>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</si>
  <si>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</si>
  <si>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</si>
  <si>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</si>
  <si>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</si>
  <si>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</si>
  <si>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</si>
  <si>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</si>
  <si>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</si>
  <si>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</si>
  <si>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</si>
  <si>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</si>
  <si>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</si>
  <si>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</si>
  <si>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</si>
  <si>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</si>
  <si>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</si>
  <si>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</si>
  <si>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</si>
  <si>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</si>
  <si>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</si>
  <si>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</si>
  <si>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</si>
  <si>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</si>
  <si>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</si>
  <si>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</si>
  <si>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</si>
  <si>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</si>
  <si>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</si>
  <si>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</si>
  <si>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</si>
  <si>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</si>
  <si>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</si>
  <si>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</si>
  <si>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</si>
  <si>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</si>
  <si>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</si>
  <si>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</si>
  <si>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</si>
  <si>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</si>
  <si>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</si>
  <si>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</si>
  <si>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</si>
  <si>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</si>
  <si>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</si>
  <si>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</si>
  <si>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</si>
  <si>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</si>
  <si>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</si>
  <si>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</si>
  <si>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</si>
  <si>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</si>
  <si>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</si>
  <si>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</si>
  <si>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</si>
  <si>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</si>
  <si>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</si>
  <si>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</si>
  <si>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</si>
  <si>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</si>
  <si>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</si>
  <si>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</si>
  <si>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</si>
  <si>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</si>
  <si>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</si>
  <si>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</si>
  <si>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</si>
  <si>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</si>
  <si>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</si>
  <si>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</si>
  <si>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</si>
  <si>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</si>
  <si>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</si>
  <si>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</si>
  <si>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</si>
  <si>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</si>
  <si>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</si>
  <si>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</si>
  <si>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</si>
  <si>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</si>
  <si>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</si>
  <si>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</si>
  <si>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</si>
  <si>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</si>
  <si>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</si>
  <si>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</si>
  <si>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</si>
  <si>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</si>
  <si>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</si>
  <si>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</si>
  <si>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</si>
  <si>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</si>
  <si>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</si>
  <si>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</si>
  <si>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</si>
  <si>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</si>
  <si>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</si>
  <si>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</si>
  <si>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</si>
  <si>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</si>
  <si>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</si>
  <si>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</si>
  <si>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</si>
  <si>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</si>
  <si>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</si>
  <si>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</si>
  <si>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</si>
  <si>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</si>
  <si>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</si>
  <si>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</si>
  <si>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</si>
  <si>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</si>
  <si>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</si>
  <si>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</si>
  <si>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</si>
  <si>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</si>
  <si>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</si>
  <si>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</si>
  <si>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</si>
  <si>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</si>
  <si>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</si>
  <si>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</si>
  <si>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</si>
  <si>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</si>
  <si>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</si>
  <si>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</si>
  <si>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</si>
  <si>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</si>
  <si>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</si>
  <si>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</si>
  <si>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</si>
  <si>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</si>
  <si>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</si>
  <si>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</si>
  <si>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</si>
  <si>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</si>
  <si>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</si>
  <si>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</si>
  <si>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</si>
  <si>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</si>
  <si>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</si>
  <si>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</si>
  <si>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</si>
  <si>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</si>
  <si>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</si>
  <si>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</si>
  <si>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</si>
  <si>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</si>
  <si>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</si>
  <si>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</si>
  <si>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</si>
  <si>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</si>
  <si>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</si>
  <si>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</si>
  <si>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</si>
  <si>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</si>
  <si>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</si>
  <si>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</si>
  <si>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</si>
  <si>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</si>
  <si>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</si>
  <si>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</si>
  <si>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</si>
  <si>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</si>
  <si>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</si>
  <si>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</si>
  <si>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</si>
  <si>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</si>
  <si>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</si>
  <si>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</si>
  <si>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</si>
  <si>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</si>
  <si>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</si>
  <si>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</si>
  <si>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</si>
  <si>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</si>
  <si>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</si>
  <si>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</si>
  <si>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</si>
  <si>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</si>
  <si>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</si>
  <si>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</si>
  <si>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</si>
  <si>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</si>
  <si>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</si>
  <si>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</si>
  <si>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</si>
  <si>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</si>
  <si>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</si>
  <si>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</si>
  <si>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</si>
  <si>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</si>
  <si>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</si>
  <si>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</si>
  <si>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</si>
  <si>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</si>
  <si>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</si>
  <si>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</si>
  <si>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</si>
  <si>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</si>
  <si>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</si>
  <si>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</si>
  <si>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</si>
  <si>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</si>
  <si>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</si>
  <si>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</si>
  <si>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</si>
  <si>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</si>
  <si>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</si>
  <si>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</si>
  <si>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</si>
  <si>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</si>
  <si>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</si>
  <si>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</si>
  <si>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</si>
  <si>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</si>
  <si>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</si>
  <si>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</si>
  <si>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</si>
  <si>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</si>
  <si>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</si>
  <si>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</si>
  <si>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</si>
  <si>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</si>
  <si>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</si>
  <si>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</si>
  <si>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</si>
  <si>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</si>
  <si>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</si>
  <si>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</si>
  <si>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</si>
  <si>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</si>
  <si>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</si>
  <si>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</si>
  <si>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</si>
  <si>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</si>
  <si>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</si>
  <si>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</si>
  <si>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</si>
  <si>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</si>
  <si>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</si>
  <si>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</si>
  <si>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</si>
  <si>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</si>
  <si>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</si>
  <si>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</si>
  <si>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</si>
  <si>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</si>
  <si>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</si>
  <si>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</si>
  <si>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</si>
  <si>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</si>
  <si>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</si>
  <si>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</si>
  <si>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</si>
  <si>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</si>
  <si>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</si>
  <si>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</si>
  <si>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</si>
  <si>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</si>
  <si>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</si>
  <si>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</si>
  <si>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</si>
  <si>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</si>
  <si>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</si>
  <si>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</si>
  <si>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</si>
  <si>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</si>
  <si>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</si>
  <si>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</si>
  <si>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</si>
  <si>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</si>
  <si>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</si>
  <si>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</si>
  <si>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</si>
  <si>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</si>
  <si>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</si>
  <si>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</si>
  <si>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</si>
  <si>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</si>
  <si>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</si>
  <si>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</si>
  <si>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</si>
  <si>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</si>
  <si>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</si>
  <si>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</si>
  <si>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</si>
  <si>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</si>
  <si>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</si>
  <si>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</si>
  <si>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</si>
  <si>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</si>
  <si>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</si>
  <si>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</si>
  <si>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</si>
  <si>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</si>
  <si>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</si>
  <si>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</si>
  <si>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</si>
  <si>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</si>
  <si>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</si>
  <si>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</si>
  <si>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</si>
  <si>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</si>
  <si>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</si>
  <si>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</si>
  <si>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</si>
  <si>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</si>
  <si>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</si>
  <si>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</si>
  <si>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</si>
  <si>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</si>
  <si>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</si>
  <si>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</si>
  <si>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</si>
  <si>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</si>
  <si>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</si>
  <si>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</si>
  <si>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</si>
  <si>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</si>
  <si>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</si>
  <si>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</si>
  <si>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</si>
  <si>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</si>
  <si>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</si>
  <si>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</si>
  <si>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</si>
  <si>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</si>
  <si>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</si>
  <si>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</si>
  <si>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</si>
  <si>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</si>
  <si>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</si>
  <si>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</si>
  <si>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</si>
  <si>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</si>
  <si>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</si>
  <si>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</si>
  <si>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</si>
  <si>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</si>
  <si>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</si>
  <si>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</si>
  <si>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</si>
  <si>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</si>
  <si>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</si>
  <si>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</si>
  <si>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</si>
  <si>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</si>
  <si>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</si>
  <si>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</si>
  <si>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</si>
  <si>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</si>
  <si>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</si>
  <si>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</si>
  <si>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</si>
  <si>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</si>
  <si>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</si>
  <si>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</si>
  <si>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</si>
  <si>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</si>
  <si>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</si>
  <si>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</si>
  <si>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</si>
  <si>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</si>
  <si>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</si>
  <si>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</si>
  <si>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</si>
  <si>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</si>
  <si>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</si>
  <si>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</si>
  <si>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</si>
  <si>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</si>
  <si>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</si>
  <si>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</si>
  <si>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</si>
  <si>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</si>
  <si>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</si>
  <si>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</si>
  <si>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</si>
  <si>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</si>
  <si>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</si>
  <si>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</si>
  <si>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</si>
  <si>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</si>
  <si>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</si>
  <si>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</si>
  <si>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</si>
  <si>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</si>
  <si>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</si>
  <si>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</si>
  <si>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</si>
  <si>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</si>
  <si>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</si>
  <si>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</si>
  <si>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</si>
  <si>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</si>
  <si>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</si>
  <si>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</si>
  <si>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</si>
  <si>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</si>
  <si>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</si>
  <si>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</si>
  <si>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</si>
  <si>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</si>
  <si>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</si>
  <si>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</si>
  <si>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</si>
  <si>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</si>
  <si>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</si>
  <si>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</si>
  <si>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</si>
  <si>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</si>
  <si>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</si>
  <si>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</si>
  <si>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</si>
  <si>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</si>
  <si>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</si>
  <si>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</si>
  <si>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</si>
  <si>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</si>
  <si>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</si>
  <si>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</si>
  <si>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</si>
  <si>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</si>
  <si>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</si>
  <si>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</si>
  <si>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</si>
  <si>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</si>
  <si>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</si>
  <si>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</si>
  <si>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</si>
  <si>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</si>
  <si>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</si>
  <si>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</si>
  <si>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</si>
  <si>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</si>
  <si>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</si>
  <si>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</si>
  <si>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</si>
  <si>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</si>
  <si>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</si>
  <si>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</si>
  <si>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</si>
  <si>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</si>
  <si>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</si>
  <si>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</si>
  <si>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</si>
  <si>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</si>
  <si>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</si>
  <si>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</si>
  <si>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</si>
  <si>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</si>
  <si>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</si>
  <si>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</si>
  <si>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</si>
  <si>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</si>
  <si>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</si>
  <si>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</si>
  <si>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</si>
  <si>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</si>
  <si>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</si>
  <si>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</si>
  <si>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</si>
  <si>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</si>
  <si>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</si>
  <si>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</si>
  <si>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</si>
  <si>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</si>
  <si>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</si>
  <si>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</si>
  <si>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</si>
  <si>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</si>
  <si>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</si>
  <si>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</si>
  <si>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</si>
  <si>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</si>
  <si>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</si>
  <si>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</si>
  <si>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</si>
  <si>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</si>
  <si>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</si>
  <si>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</si>
  <si>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</si>
  <si>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</si>
  <si>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</si>
  <si>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</si>
  <si>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</si>
  <si>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</si>
  <si>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</si>
  <si>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</si>
  <si>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</si>
  <si>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</si>
  <si>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</si>
  <si>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</si>
  <si>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</si>
  <si>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</si>
  <si>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</si>
  <si>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</si>
  <si>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</si>
  <si>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</si>
  <si>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</si>
  <si>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</si>
  <si>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</si>
  <si>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</si>
  <si>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</si>
  <si>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</si>
  <si>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</si>
  <si>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</si>
  <si>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</si>
  <si>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</si>
  <si>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</si>
  <si>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</si>
  <si>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</si>
  <si>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</si>
  <si>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</si>
  <si>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</si>
  <si>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</si>
  <si>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</si>
  <si>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</si>
  <si>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</si>
  <si>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</si>
  <si>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</si>
  <si>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</si>
  <si>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</si>
  <si>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</si>
  <si>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</si>
  <si>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</si>
  <si>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</si>
  <si>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</si>
  <si>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</si>
  <si>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</si>
  <si>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</si>
  <si>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</si>
  <si>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</si>
  <si>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</si>
  <si>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</si>
  <si>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</si>
  <si>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</si>
  <si>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</si>
  <si>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</si>
  <si>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</si>
  <si>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</si>
  <si>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</si>
  <si>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</si>
  <si>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</si>
  <si>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</si>
  <si>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</si>
  <si>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</si>
  <si>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</si>
  <si>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</si>
  <si>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</si>
  <si>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</si>
  <si>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</si>
  <si>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</si>
  <si>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</si>
  <si>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</si>
  <si>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</si>
  <si>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</si>
  <si>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</si>
  <si>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</si>
  <si>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</si>
  <si>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</si>
  <si>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</si>
  <si>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</si>
  <si>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</si>
  <si>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</si>
  <si>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</si>
  <si>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</si>
  <si>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</si>
  <si>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</si>
  <si>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</si>
  <si>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</si>
  <si>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</si>
  <si>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</si>
  <si>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</si>
  <si>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</si>
  <si>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</si>
  <si>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</si>
  <si>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</si>
  <si>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</si>
  <si>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</si>
  <si>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</si>
  <si>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</si>
  <si>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</si>
  <si>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</si>
  <si>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</si>
  <si>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</si>
  <si>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</si>
  <si>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</si>
  <si>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</si>
  <si>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</si>
  <si>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</si>
  <si>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</si>
  <si>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</si>
  <si>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</si>
  <si>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</si>
  <si>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</si>
  <si>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</si>
  <si>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</si>
  <si>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</si>
  <si>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</si>
  <si>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</si>
  <si>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</si>
  <si>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</si>
  <si>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</si>
  <si>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</si>
  <si>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</si>
  <si>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</si>
  <si>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</si>
  <si>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</si>
  <si>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</si>
  <si>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</si>
  <si>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</si>
  <si>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</si>
  <si>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</si>
  <si>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</si>
  <si>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</si>
  <si>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</si>
  <si>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</si>
  <si>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</si>
  <si>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</si>
  <si>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</si>
  <si>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</si>
  <si>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</si>
  <si>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</si>
  <si>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</si>
  <si>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</si>
  <si>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</si>
  <si>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</si>
  <si>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</si>
  <si>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</si>
  <si>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</si>
  <si>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</si>
  <si>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</si>
  <si>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</si>
  <si>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</si>
  <si>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</si>
  <si>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</si>
  <si>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</si>
  <si>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</si>
  <si>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</si>
  <si>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</si>
  <si>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</si>
  <si>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</si>
  <si>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</si>
  <si>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</si>
  <si>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</si>
  <si>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</si>
  <si>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</si>
  <si>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</si>
  <si>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</si>
  <si>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</si>
  <si>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</si>
  <si>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</si>
  <si>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</si>
  <si>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</si>
  <si>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</si>
  <si>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</si>
  <si>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</si>
  <si>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</si>
  <si>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</si>
  <si>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</si>
  <si>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</si>
  <si>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</si>
  <si>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</si>
  <si>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</si>
  <si>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</si>
  <si>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</si>
  <si>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</si>
  <si>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</si>
  <si>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</si>
  <si>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</si>
  <si>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</si>
  <si>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</si>
  <si>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</si>
  <si>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</si>
  <si>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</si>
  <si>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</si>
  <si>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</si>
  <si>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</si>
  <si>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</si>
  <si>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</si>
  <si>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</si>
  <si>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</si>
  <si>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</si>
  <si>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</si>
  <si>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</si>
  <si>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</si>
  <si>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</si>
  <si>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</si>
  <si>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</si>
  <si>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</si>
  <si>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</si>
  <si>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</si>
  <si>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</si>
  <si>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</si>
  <si>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</si>
  <si>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</si>
  <si>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</si>
  <si>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</si>
  <si>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</si>
  <si>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</si>
  <si>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</si>
  <si>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</si>
  <si>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</si>
  <si>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</si>
  <si>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</si>
  <si>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</si>
  <si>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</si>
  <si>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</si>
  <si>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</si>
  <si>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</si>
  <si>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</si>
  <si>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</si>
  <si>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</si>
  <si>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</si>
  <si>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</si>
  <si>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</si>
  <si>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</si>
  <si>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</si>
  <si>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</si>
  <si>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</si>
  <si>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</si>
  <si>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</si>
  <si>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</si>
  <si>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</si>
  <si>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</si>
  <si>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</si>
  <si>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</si>
  <si>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</si>
  <si>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</si>
  <si>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</si>
  <si>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</si>
  <si>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</si>
  <si>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</si>
  <si>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</si>
  <si>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</si>
  <si>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</si>
  <si>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</si>
  <si>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</si>
  <si>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</si>
  <si>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</si>
  <si>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</si>
  <si>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</si>
  <si>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</si>
  <si>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</si>
  <si>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</si>
  <si>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</si>
  <si>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</si>
  <si>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</si>
  <si>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</si>
  <si>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</si>
  <si>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</si>
  <si>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</si>
  <si>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</si>
  <si>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</si>
  <si>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</si>
  <si>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</si>
  <si>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</si>
  <si>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</si>
  <si>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</si>
  <si>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</si>
  <si>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</si>
  <si>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</si>
  <si>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</si>
  <si>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</si>
  <si>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</si>
  <si>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</si>
  <si>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</si>
  <si>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</si>
  <si>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</si>
  <si>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</si>
  <si>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</si>
  <si>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</si>
  <si>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</si>
  <si>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</si>
  <si>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</si>
  <si>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</si>
  <si>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</si>
  <si>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</si>
  <si>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</si>
  <si>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</si>
  <si>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</si>
  <si>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</si>
  <si>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</si>
  <si>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</si>
  <si>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</si>
  <si>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</si>
  <si>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</si>
  <si>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</si>
  <si>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</si>
  <si>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</si>
  <si>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</si>
  <si>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</si>
  <si>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</si>
  <si>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</si>
  <si>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</si>
  <si>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</si>
  <si>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</si>
  <si>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</si>
  <si>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</si>
  <si>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</si>
  <si>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</si>
  <si>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</si>
  <si>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</si>
  <si>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</si>
  <si>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</si>
  <si>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</si>
  <si>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</si>
  <si>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</si>
  <si>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</si>
  <si>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</si>
  <si>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</si>
  <si>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</si>
  <si>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</si>
  <si>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</si>
  <si>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</si>
  <si>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</si>
  <si>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</si>
  <si>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</si>
  <si>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</si>
  <si>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</si>
  <si>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</si>
  <si>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</si>
  <si>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</si>
  <si>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</si>
  <si>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</si>
  <si>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</si>
  <si>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</si>
  <si>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</si>
  <si>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</si>
  <si>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</si>
  <si>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</si>
  <si>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</si>
  <si>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</si>
  <si>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</si>
  <si>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</si>
  <si>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</si>
  <si>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</si>
  <si>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</si>
  <si>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</si>
  <si>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</si>
  <si>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</si>
  <si>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</si>
  <si>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</si>
  <si>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</si>
  <si>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</si>
  <si>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</si>
  <si>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</si>
  <si>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</si>
  <si>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</si>
  <si>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</si>
  <si>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</si>
  <si>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</si>
  <si>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</si>
  <si>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</si>
  <si>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</si>
  <si>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</si>
  <si>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</si>
  <si>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</si>
  <si>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</si>
  <si>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</si>
  <si>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</si>
  <si>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</si>
  <si>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</si>
  <si>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</si>
  <si>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</si>
  <si>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</si>
  <si>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</si>
  <si>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</si>
  <si>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</si>
  <si>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</si>
  <si>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</si>
  <si>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</si>
  <si>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</si>
  <si>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</si>
  <si>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</si>
  <si>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</si>
  <si>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</si>
  <si>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</si>
  <si>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</si>
  <si>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</si>
  <si>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</si>
  <si>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</si>
  <si>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</si>
  <si>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</si>
  <si>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</si>
  <si>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</si>
  <si>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</si>
  <si>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</si>
  <si>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</si>
  <si>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</si>
  <si>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</si>
  <si>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</si>
  <si>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</si>
  <si>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</si>
  <si>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</si>
  <si>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</si>
  <si>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</si>
  <si>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</si>
  <si>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</si>
  <si>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</si>
  <si>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</si>
  <si>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</si>
  <si>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</si>
  <si>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</si>
  <si>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</si>
  <si>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</si>
  <si>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</si>
  <si>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</si>
  <si>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</si>
  <si>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</si>
  <si>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</si>
  <si>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</si>
  <si>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</si>
  <si>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</si>
  <si>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</si>
  <si>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</si>
  <si>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</si>
  <si>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</si>
  <si>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</si>
  <si>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</si>
  <si>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</si>
  <si>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</si>
  <si>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</si>
  <si>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</si>
  <si>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</si>
  <si>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</si>
  <si>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</si>
  <si>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</si>
  <si>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</si>
  <si>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</si>
  <si>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</si>
  <si>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</si>
  <si>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</si>
  <si>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</si>
  <si>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</si>
  <si>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</si>
  <si>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</si>
  <si>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</si>
  <si>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</si>
  <si>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</si>
  <si>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</si>
  <si>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</si>
  <si>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</si>
  <si>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</si>
  <si>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</si>
  <si>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</si>
  <si>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</si>
  <si>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</si>
  <si>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</si>
  <si>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</si>
  <si>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</si>
  <si>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</si>
  <si>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</si>
  <si>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</si>
  <si>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</si>
  <si>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</si>
  <si>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</si>
  <si>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</si>
  <si>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</si>
  <si>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</si>
  <si>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</si>
  <si>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</si>
  <si>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</si>
  <si>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</si>
  <si>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</si>
  <si>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</si>
  <si>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</si>
  <si>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</si>
  <si>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</si>
  <si>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</si>
  <si>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</si>
  <si>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</si>
  <si>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</si>
  <si>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</si>
  <si>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</si>
  <si>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</si>
  <si>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</si>
  <si>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</si>
  <si>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</si>
  <si>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</si>
  <si>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</si>
  <si>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</si>
  <si>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</si>
  <si>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</si>
  <si>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</si>
  <si>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</si>
  <si>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</si>
  <si>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</si>
  <si>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</si>
  <si>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</si>
  <si>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</si>
  <si>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</si>
  <si>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</si>
  <si>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</si>
  <si>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</si>
  <si>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</si>
  <si>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</si>
  <si>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</si>
  <si>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</si>
  <si>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</si>
  <si>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</si>
  <si>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</si>
  <si>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</si>
  <si>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</si>
  <si>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</si>
  <si>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</si>
  <si>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</si>
  <si>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</si>
  <si>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</si>
  <si>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</si>
  <si>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</si>
  <si>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</si>
  <si>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</si>
  <si>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</si>
  <si>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</si>
  <si>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</si>
  <si>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</si>
  <si>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</si>
  <si>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</si>
  <si>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</si>
  <si>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</si>
  <si>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</si>
  <si>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</si>
  <si>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</si>
  <si>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</si>
  <si>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</si>
  <si>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</si>
  <si>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</si>
  <si>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</si>
  <si>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</si>
  <si>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</si>
  <si>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</si>
  <si>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</si>
  <si>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</si>
  <si>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</si>
  <si>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</si>
  <si>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</si>
  <si>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</si>
  <si>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</si>
  <si>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</si>
  <si>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</si>
  <si>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</si>
  <si>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</si>
  <si>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</si>
  <si>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</si>
  <si>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</si>
  <si>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</si>
  <si>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</si>
  <si>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</si>
  <si>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</si>
  <si>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</si>
  <si>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</si>
  <si>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</si>
  <si>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</si>
  <si>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</si>
  <si>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</si>
  <si>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</si>
  <si>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</si>
  <si>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</si>
  <si>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</si>
  <si>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</si>
  <si>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</si>
  <si>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</si>
  <si>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</si>
  <si>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</si>
  <si>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</si>
  <si>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</si>
  <si>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</si>
  <si>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</si>
  <si>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</si>
  <si>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</si>
  <si>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</si>
  <si>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</si>
  <si>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</si>
  <si>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</si>
  <si>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</si>
  <si>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</si>
  <si>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</si>
  <si>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</si>
  <si>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</si>
  <si>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</si>
  <si>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</si>
  <si>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</si>
  <si>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</si>
  <si>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</si>
  <si>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</si>
  <si>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</si>
  <si>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</si>
  <si>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</si>
  <si>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</si>
  <si>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</si>
  <si>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</si>
  <si>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</si>
  <si>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</si>
  <si>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</si>
  <si>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</si>
  <si>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</si>
  <si>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</si>
  <si>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</si>
  <si>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</si>
  <si>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</si>
  <si>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</si>
  <si>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</si>
  <si>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</si>
  <si>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</si>
  <si>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</si>
  <si>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</si>
  <si>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</si>
  <si>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</si>
  <si>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</si>
  <si>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</si>
  <si>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</si>
  <si>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</si>
  <si>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</si>
  <si>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</si>
  <si>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</si>
  <si>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</si>
  <si>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</si>
  <si>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</si>
  <si>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</si>
  <si>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</si>
  <si>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</si>
  <si>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</si>
  <si>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</si>
  <si>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</si>
  <si>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</si>
  <si>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</si>
  <si>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</si>
  <si>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</si>
  <si>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</si>
  <si>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</si>
  <si>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</si>
  <si>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</si>
  <si>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</si>
  <si>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</si>
  <si>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</si>
  <si>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</si>
  <si>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</si>
  <si>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</si>
  <si>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</si>
  <si>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</si>
  <si>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</si>
  <si>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</si>
  <si>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</si>
  <si>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</si>
  <si>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</si>
  <si>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</si>
  <si>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</si>
  <si>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</si>
  <si>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</si>
  <si>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</si>
  <si>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</si>
  <si>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</si>
  <si>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</si>
  <si>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</si>
  <si>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</si>
  <si>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</si>
  <si>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</si>
  <si>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</si>
  <si>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</si>
  <si>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</si>
  <si>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</si>
  <si>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</si>
  <si>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</si>
  <si>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</si>
  <si>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</si>
  <si>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</si>
  <si>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</si>
  <si>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</si>
  <si>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</si>
  <si>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</si>
  <si>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</si>
  <si>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</si>
  <si>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</si>
  <si>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</si>
  <si>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</si>
  <si>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</si>
  <si>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</si>
  <si>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</si>
  <si>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</si>
  <si>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</si>
  <si>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</si>
  <si>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</si>
  <si>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</si>
  <si>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</si>
  <si>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</si>
  <si>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</si>
  <si>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</si>
  <si>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</si>
  <si>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</si>
  <si>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</si>
  <si>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</si>
  <si>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</si>
  <si>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</si>
  <si>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</si>
  <si>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</si>
  <si>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</si>
  <si>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</si>
  <si>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</si>
  <si>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</si>
  <si>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</si>
  <si>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</si>
  <si>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</si>
  <si>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</si>
  <si>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</si>
  <si>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</si>
  <si>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</si>
  <si>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</si>
  <si>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</si>
  <si>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</si>
  <si>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</si>
  <si>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</si>
  <si>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</si>
  <si>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</si>
  <si>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</si>
  <si>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</si>
  <si>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</si>
  <si>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</si>
  <si>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</si>
  <si>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</si>
  <si>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</si>
  <si>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</si>
  <si>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</si>
  <si>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</si>
  <si>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</si>
  <si>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</si>
  <si>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</si>
  <si>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</si>
  <si>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</si>
  <si>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</si>
  <si>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</si>
  <si>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</si>
  <si>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</si>
  <si>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</si>
  <si>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</si>
  <si>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</si>
  <si>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</si>
  <si>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</si>
  <si>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</si>
  <si>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</si>
  <si>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</si>
  <si>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</si>
  <si>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</si>
  <si>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</si>
  <si>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</si>
  <si>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</si>
  <si>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</si>
  <si>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</si>
  <si>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</si>
  <si>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</si>
  <si>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</si>
  <si>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</si>
  <si>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</si>
  <si>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</si>
  <si>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</si>
  <si>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</si>
  <si>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</si>
  <si>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</si>
  <si>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</si>
  <si>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</si>
  <si>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</si>
  <si>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</si>
  <si>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</si>
  <si>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</si>
  <si>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</si>
  <si>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</si>
  <si>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</si>
  <si>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</si>
  <si>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</si>
  <si>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</si>
  <si>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</si>
  <si>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</si>
  <si>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</si>
  <si>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</si>
  <si>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</si>
  <si>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</si>
  <si>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</si>
  <si>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</si>
  <si>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</si>
  <si>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</si>
  <si>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</si>
  <si>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</si>
  <si>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</si>
  <si>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</si>
  <si>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</si>
  <si>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</si>
  <si>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</si>
  <si>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</si>
  <si>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</si>
  <si>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</si>
  <si>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</si>
  <si>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</si>
  <si>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</si>
  <si>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</si>
  <si>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</si>
  <si>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</si>
  <si>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</si>
  <si>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</si>
  <si>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</si>
  <si>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</si>
  <si>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</si>
  <si>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</si>
  <si>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</si>
  <si>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</si>
  <si>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</si>
  <si>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</si>
  <si>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</si>
  <si>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</si>
  <si>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</si>
  <si>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</si>
  <si>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</si>
  <si>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</si>
  <si>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</si>
  <si>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</si>
  <si>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</si>
  <si>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</si>
  <si>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</si>
  <si>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</si>
  <si>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</si>
  <si>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</si>
  <si>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</si>
  <si>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</si>
  <si>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</si>
  <si>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</si>
  <si>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</si>
  <si>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</si>
  <si>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</si>
  <si>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</si>
  <si>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</si>
  <si>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</si>
  <si>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</si>
  <si>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</si>
  <si>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</si>
  <si>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</si>
  <si>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</si>
  <si>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</si>
  <si>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</si>
  <si>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</si>
  <si>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</si>
  <si>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</si>
  <si>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</si>
  <si>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</si>
  <si>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</si>
  <si>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</si>
  <si>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</si>
  <si>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</si>
  <si>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</si>
  <si>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</si>
  <si>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</si>
  <si>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</si>
  <si>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</si>
  <si>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</si>
  <si>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</si>
  <si>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</si>
  <si>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</si>
  <si>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</si>
  <si>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</si>
  <si>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</si>
  <si>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</si>
  <si>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</si>
  <si>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</si>
  <si>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</si>
  <si>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</si>
  <si>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</si>
  <si>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</si>
  <si>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</si>
  <si>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</si>
  <si>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</si>
  <si>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</si>
  <si>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</si>
  <si>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</si>
  <si>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</si>
  <si>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</si>
  <si>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</si>
  <si>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</si>
  <si>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</si>
  <si>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</si>
  <si>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</si>
  <si>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</si>
  <si>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</si>
  <si>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</si>
  <si>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</si>
  <si>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</si>
  <si>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</si>
  <si>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</si>
  <si>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</si>
  <si>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</si>
  <si>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</si>
  <si>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</si>
  <si>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</si>
  <si>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</si>
  <si>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</si>
  <si>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</si>
  <si>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</si>
  <si>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</si>
  <si>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</si>
  <si>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</si>
  <si>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</si>
  <si>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</si>
  <si>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</si>
  <si>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</si>
  <si>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</si>
  <si>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</si>
  <si>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</si>
  <si>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</si>
  <si>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</si>
  <si>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</si>
  <si>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</si>
  <si>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</si>
  <si>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</si>
  <si>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</si>
  <si>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</si>
  <si>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</si>
  <si>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</si>
  <si>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</si>
  <si>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</si>
  <si>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</si>
  <si>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</si>
  <si>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</si>
  <si>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</si>
  <si>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</si>
  <si>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</si>
  <si>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</si>
  <si>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</si>
  <si>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</si>
  <si>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</si>
  <si>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</si>
  <si>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</si>
  <si>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</si>
  <si>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</si>
  <si>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</si>
  <si>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</si>
  <si>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</si>
  <si>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</si>
  <si>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</si>
  <si>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</si>
  <si>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</si>
  <si>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</si>
  <si>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</si>
  <si>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</si>
  <si>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</si>
  <si>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</si>
  <si>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</si>
  <si>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</si>
  <si>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</si>
  <si>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</si>
  <si>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</si>
  <si>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</si>
  <si>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</si>
  <si>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</si>
  <si>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</si>
  <si>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</si>
  <si>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</si>
  <si>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</si>
  <si>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</si>
  <si>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</si>
  <si>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</si>
  <si>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</si>
  <si>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</si>
  <si>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</si>
  <si>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</si>
  <si>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</si>
  <si>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</si>
  <si>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</si>
  <si>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</si>
  <si>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</si>
  <si>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</si>
  <si>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</si>
  <si>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</si>
  <si>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</si>
  <si>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</si>
  <si>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</si>
  <si>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</si>
  <si>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</si>
  <si>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</si>
  <si>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</si>
  <si>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</si>
  <si>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</si>
  <si>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</si>
  <si>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</si>
  <si>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</si>
  <si>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</si>
  <si>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</si>
  <si>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</si>
  <si>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</si>
  <si>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</si>
  <si>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</si>
  <si>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</si>
  <si>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</si>
  <si>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</si>
  <si>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</si>
  <si>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</si>
  <si>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</si>
  <si>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</si>
  <si>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</si>
  <si>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</si>
  <si>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</si>
  <si>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</si>
  <si>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</si>
  <si>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</si>
  <si>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</si>
  <si>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</si>
  <si>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</si>
  <si>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</si>
  <si>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</si>
  <si>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</si>
  <si>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</si>
  <si>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</si>
  <si>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</si>
  <si>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</si>
  <si>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</si>
  <si>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</si>
  <si>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</si>
  <si>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</si>
  <si>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</si>
  <si>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</si>
  <si>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</si>
  <si>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</si>
  <si>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</si>
  <si>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</si>
  <si>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</si>
  <si>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</si>
  <si>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</si>
  <si>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</si>
  <si>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</si>
  <si>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</si>
  <si>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</si>
  <si>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</si>
  <si>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</si>
  <si>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</si>
  <si>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</si>
  <si>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</si>
  <si>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</si>
  <si>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</si>
  <si>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</si>
  <si>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</si>
  <si>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</si>
  <si>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</si>
  <si>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</si>
  <si>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</si>
  <si>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</si>
  <si>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</si>
  <si>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</si>
  <si>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</si>
  <si>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</si>
  <si>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</si>
  <si>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</si>
  <si>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</si>
  <si>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</si>
  <si>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</si>
  <si>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</si>
  <si>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</si>
  <si>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</si>
  <si>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</si>
  <si>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</si>
  <si>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</si>
  <si>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</si>
  <si>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</si>
  <si>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</si>
  <si>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</si>
  <si>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</si>
  <si>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</si>
  <si>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</si>
  <si>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</si>
  <si>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</si>
  <si>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</si>
  <si>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</si>
  <si>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</si>
  <si>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</si>
  <si>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</si>
  <si>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</si>
  <si>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</si>
  <si>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</si>
  <si>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</si>
  <si>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</si>
  <si>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</si>
  <si>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</si>
  <si>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</si>
  <si>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</si>
  <si>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</si>
  <si>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</si>
  <si>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</si>
  <si>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</si>
  <si>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</si>
  <si>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</si>
  <si>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</si>
  <si>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</si>
  <si>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</si>
  <si>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</si>
  <si>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</si>
  <si>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</si>
  <si>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</si>
  <si>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</si>
  <si>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</si>
  <si>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</si>
  <si>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</si>
  <si>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</si>
  <si>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</si>
  <si>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</si>
  <si>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</si>
  <si>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</si>
  <si>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</si>
  <si>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</si>
  <si>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</si>
  <si>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</si>
  <si>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</si>
  <si>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</si>
  <si>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</si>
  <si>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</si>
  <si>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</si>
  <si>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</si>
  <si>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</si>
  <si>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</si>
  <si>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</si>
  <si>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</si>
  <si>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</si>
  <si>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</si>
  <si>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</si>
  <si>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</si>
  <si>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</si>
  <si>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</si>
  <si>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</si>
  <si>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</si>
  <si>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</si>
  <si>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</si>
  <si>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</si>
  <si>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</si>
  <si>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</si>
  <si>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</si>
  <si>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</si>
  <si>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</si>
  <si>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</si>
  <si>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</si>
  <si>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</si>
  <si>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</si>
  <si>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</si>
  <si>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</si>
  <si>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</si>
  <si>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</si>
  <si>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</si>
  <si>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</si>
  <si>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</si>
  <si>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</si>
  <si>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</si>
  <si>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</si>
  <si>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</si>
  <si>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</si>
  <si>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</si>
  <si>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</si>
  <si>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</si>
  <si>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</si>
  <si>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</si>
  <si>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</si>
  <si>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</si>
  <si>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</si>
  <si>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</si>
  <si>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</si>
  <si>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</si>
  <si>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</si>
  <si>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</si>
  <si>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</si>
  <si>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</si>
  <si>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</si>
  <si>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</si>
  <si>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</si>
  <si>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</si>
  <si>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</si>
  <si>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</si>
  <si>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</si>
  <si>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</si>
  <si>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</si>
  <si>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</si>
  <si>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</si>
  <si>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</si>
  <si>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</si>
  <si>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</si>
  <si>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</si>
  <si>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</si>
  <si>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</si>
  <si>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</si>
  <si>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</si>
  <si>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</si>
  <si>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</si>
  <si>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</si>
  <si>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</si>
  <si>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</si>
  <si>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</si>
  <si>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</si>
  <si>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</si>
  <si>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</si>
  <si>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</si>
  <si>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</si>
  <si>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</si>
  <si>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</si>
  <si>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</si>
  <si>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</si>
  <si>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</si>
  <si>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</si>
  <si>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</si>
  <si>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</si>
  <si>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</si>
  <si>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</si>
  <si>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</si>
  <si>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</si>
  <si>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</si>
  <si>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</si>
  <si>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</si>
  <si>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</si>
  <si>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</si>
  <si>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</si>
  <si>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</si>
  <si>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</si>
  <si>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</si>
  <si>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</si>
  <si>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</si>
  <si>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</si>
  <si>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</si>
  <si>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</si>
  <si>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</si>
  <si>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</si>
  <si>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</si>
  <si>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</si>
  <si>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</si>
  <si>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</si>
  <si>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</si>
  <si>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</si>
  <si>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</si>
  <si>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</si>
  <si>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</si>
  <si>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</si>
  <si>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</si>
  <si>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</si>
  <si>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</si>
  <si>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</si>
  <si>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</si>
  <si>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</si>
  <si>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</si>
  <si>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</si>
  <si>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</si>
  <si>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</si>
  <si>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</si>
  <si>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</si>
  <si>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</si>
  <si>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</si>
  <si>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</si>
  <si>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</si>
  <si>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</si>
  <si>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</si>
  <si>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</si>
  <si>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</si>
  <si>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</si>
  <si>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</si>
  <si>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</si>
  <si>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</si>
  <si>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</si>
  <si>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</si>
  <si>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</si>
  <si>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</si>
  <si>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</si>
  <si>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</si>
  <si>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</si>
  <si>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</si>
  <si>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</si>
  <si>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</si>
  <si>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</si>
  <si>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</si>
  <si>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</si>
  <si>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</si>
  <si>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</si>
  <si>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</si>
  <si>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</si>
  <si>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</si>
  <si>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</si>
  <si>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</si>
  <si>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</si>
  <si>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</si>
  <si>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</si>
  <si>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</si>
  <si>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</si>
  <si>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</si>
  <si>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</si>
  <si>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</si>
  <si>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</si>
  <si>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</si>
  <si>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</si>
  <si>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</si>
  <si>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</si>
  <si>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</si>
  <si>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</si>
  <si>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</si>
  <si>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</si>
  <si>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</si>
  <si>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</si>
  <si>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</si>
  <si>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</si>
  <si>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</si>
  <si>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</si>
  <si>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</si>
  <si>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</si>
  <si>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</si>
  <si>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</si>
  <si>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</si>
  <si>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</si>
  <si>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</si>
  <si>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</si>
  <si>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</si>
  <si>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</si>
  <si>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</si>
  <si>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</si>
  <si>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</si>
  <si>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</si>
  <si>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</si>
  <si>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</si>
  <si>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</si>
  <si>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</si>
  <si>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</si>
  <si>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</si>
  <si>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</si>
  <si>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</si>
  <si>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</si>
  <si>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</si>
  <si>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</si>
  <si>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</si>
  <si>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</si>
  <si>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</si>
  <si>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</si>
  <si>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</si>
  <si>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</si>
  <si>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</si>
  <si>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</si>
  <si>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</si>
  <si>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</si>
  <si>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</si>
  <si>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</si>
  <si>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</si>
  <si>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</si>
  <si>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</si>
  <si>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</si>
  <si>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</si>
  <si>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</si>
  <si>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</si>
  <si>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</si>
  <si>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</si>
  <si>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</si>
  <si>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</si>
  <si>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</si>
  <si>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</si>
  <si>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</si>
  <si>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</si>
  <si>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</si>
  <si>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</si>
  <si>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</si>
  <si>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</si>
  <si>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</si>
  <si>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</si>
  <si>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</si>
  <si>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</si>
  <si>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</si>
  <si>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</si>
  <si>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</si>
  <si>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</si>
  <si>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</si>
  <si>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</si>
  <si>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</si>
  <si>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</si>
  <si>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</si>
  <si>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</si>
  <si>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</si>
  <si>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</si>
  <si>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</si>
  <si>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</si>
  <si>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</si>
  <si>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</si>
  <si>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</si>
  <si>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</si>
  <si>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</si>
  <si>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</si>
  <si>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</si>
  <si>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</si>
  <si>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</si>
  <si>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</si>
  <si>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</si>
  <si>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</si>
  <si>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</si>
  <si>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</si>
  <si>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</si>
  <si>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</si>
  <si>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</si>
  <si>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</si>
  <si>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</si>
  <si>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</si>
  <si>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</si>
  <si>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</si>
  <si>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</si>
  <si>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</si>
  <si>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</si>
  <si>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</si>
  <si>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</si>
  <si>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</si>
  <si>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</si>
  <si>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</si>
  <si>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</si>
  <si>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</si>
  <si>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</si>
  <si>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</si>
  <si>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</si>
  <si>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</si>
  <si>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</si>
  <si>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</si>
  <si>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</si>
  <si>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</si>
  <si>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</si>
  <si>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</si>
  <si>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</si>
  <si>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</si>
  <si>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</si>
  <si>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</si>
  <si>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</si>
  <si>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</si>
  <si>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</si>
  <si>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</si>
  <si>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</si>
  <si>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</si>
  <si>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</si>
  <si>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</si>
  <si>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</si>
  <si>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</si>
  <si>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</si>
  <si>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</si>
  <si>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</si>
  <si>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</si>
  <si>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</si>
  <si>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</si>
  <si>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</si>
  <si>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</si>
  <si>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</si>
  <si>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</si>
  <si>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</si>
  <si>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</si>
  <si>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</si>
  <si>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</si>
  <si>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</si>
  <si>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</si>
  <si>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</si>
  <si>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</si>
  <si>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</si>
  <si>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</si>
  <si>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</si>
  <si>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</si>
  <si>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</si>
  <si>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</si>
  <si>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</si>
  <si>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</si>
  <si>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</si>
  <si>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</si>
  <si>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</si>
  <si>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</si>
  <si>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</si>
  <si>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</si>
  <si>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</si>
  <si>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</si>
  <si>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</si>
  <si>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</si>
  <si>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</si>
  <si>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</si>
  <si>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</si>
  <si>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</si>
  <si>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</si>
  <si>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</si>
  <si>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</si>
  <si>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</si>
  <si>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</si>
  <si>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</si>
  <si>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</si>
  <si>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</si>
  <si>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</si>
  <si>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</si>
  <si>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</si>
  <si>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</si>
  <si>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</si>
  <si>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</si>
  <si>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</si>
  <si>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</si>
  <si>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</si>
  <si>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</si>
  <si>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</si>
  <si>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</si>
  <si>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</si>
  <si>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</si>
  <si>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</si>
  <si>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</si>
  <si>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</si>
  <si>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</si>
  <si>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</si>
  <si>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</si>
  <si>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</si>
  <si>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</si>
  <si>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</si>
  <si>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</si>
  <si>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</si>
  <si>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</si>
  <si>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</si>
  <si>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</si>
  <si>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</si>
  <si>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</si>
  <si>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</si>
  <si>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</si>
  <si>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</si>
  <si>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</si>
  <si>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</si>
  <si>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</si>
  <si>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</si>
  <si>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</si>
  <si>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</si>
  <si>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</si>
  <si>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</si>
  <si>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</si>
  <si>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</si>
  <si>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</si>
  <si>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</si>
  <si>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</si>
  <si>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</si>
  <si>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</si>
  <si>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</si>
  <si>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</si>
  <si>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</si>
  <si>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</si>
  <si>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</si>
  <si>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</si>
  <si>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</si>
  <si>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</si>
  <si>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</si>
  <si>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</si>
  <si>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</si>
  <si>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</si>
  <si>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</si>
  <si>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</si>
  <si>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</si>
  <si>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</si>
  <si>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</si>
  <si>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</si>
  <si>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</si>
  <si>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</si>
  <si>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</si>
  <si>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</si>
  <si>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</si>
  <si>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</si>
  <si>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</si>
  <si>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</si>
  <si>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</si>
  <si>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</si>
  <si>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</si>
  <si>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</si>
  <si>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</si>
  <si>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</si>
  <si>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</si>
  <si>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</si>
  <si>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</si>
  <si>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</si>
  <si>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</si>
  <si>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</si>
  <si>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</si>
  <si>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</si>
  <si>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</si>
  <si>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</si>
  <si>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</si>
  <si>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</si>
  <si>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</si>
  <si>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</si>
  <si>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</si>
  <si>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</si>
  <si>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</si>
  <si>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</si>
  <si>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</si>
  <si>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</si>
  <si>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</si>
  <si>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</si>
  <si>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</si>
  <si>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</si>
  <si>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</si>
  <si>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</si>
  <si>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</si>
  <si>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</si>
  <si>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</si>
  <si>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</si>
  <si>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</si>
  <si>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</si>
  <si>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</si>
  <si>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</si>
  <si>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</si>
  <si>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</si>
  <si>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</si>
  <si>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</si>
  <si>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</si>
  <si>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</si>
  <si>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</si>
  <si>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</si>
  <si>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</si>
  <si>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</si>
  <si>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</si>
  <si>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</si>
  <si>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</si>
  <si>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</si>
  <si>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</si>
  <si>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</si>
  <si>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</si>
  <si>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</si>
  <si>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</si>
  <si>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</si>
  <si>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</si>
  <si>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</si>
  <si>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</si>
  <si>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</si>
  <si>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</si>
  <si>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</si>
  <si>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</si>
  <si>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</si>
  <si>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</si>
  <si>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</si>
  <si>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</si>
  <si>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</si>
  <si>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</si>
  <si>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</si>
  <si>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</si>
  <si>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</si>
  <si>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</si>
  <si>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</si>
  <si>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</si>
  <si>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</si>
  <si>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</si>
  <si>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</si>
  <si>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</si>
  <si>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</si>
  <si>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</si>
  <si>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</si>
  <si>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</si>
  <si>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</si>
  <si>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</si>
  <si>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</si>
  <si>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</si>
  <si>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</si>
  <si>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</si>
  <si>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</si>
  <si>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</si>
  <si>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</si>
  <si>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</si>
  <si>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</si>
  <si>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</si>
  <si>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</si>
  <si>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</si>
  <si>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</si>
  <si>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</si>
  <si>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</si>
  <si>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</si>
  <si>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</si>
  <si>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</si>
  <si>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</si>
  <si>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</si>
  <si>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</si>
  <si>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</si>
  <si>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</si>
  <si>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</si>
  <si>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</si>
  <si>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</si>
  <si>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</si>
  <si>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</si>
  <si>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</si>
  <si>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</si>
  <si>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</si>
  <si>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</si>
  <si>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</si>
  <si>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</si>
  <si>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</si>
  <si>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</si>
  <si>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</si>
  <si>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</si>
  <si>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</si>
  <si>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</si>
  <si>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</si>
  <si>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</si>
  <si>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</si>
  <si>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</si>
  <si>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</si>
  <si>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</si>
  <si>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</si>
  <si>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</si>
  <si>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</si>
  <si>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</si>
  <si>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</si>
  <si>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</si>
  <si>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</si>
  <si>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</si>
  <si>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</si>
  <si>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</si>
  <si>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</si>
  <si>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</si>
  <si>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</si>
  <si>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</si>
  <si>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</si>
  <si>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</si>
  <si>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</si>
  <si>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</si>
  <si>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</si>
  <si>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</si>
  <si>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</si>
  <si>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</si>
  <si>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</si>
  <si>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</si>
  <si>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</si>
  <si>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</si>
  <si>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</si>
  <si>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</si>
  <si>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</si>
  <si>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</si>
  <si>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</si>
  <si>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</si>
  <si>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</si>
  <si>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</si>
  <si>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</si>
  <si>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</si>
  <si>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</si>
  <si>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</si>
  <si>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</si>
  <si>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</si>
  <si>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</si>
  <si>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</si>
  <si>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</si>
  <si>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</si>
  <si>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</si>
  <si>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</si>
  <si>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</si>
  <si>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</si>
  <si>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</si>
  <si>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</si>
  <si>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</si>
  <si>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</si>
  <si>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</si>
  <si>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</si>
  <si>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</si>
  <si>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</si>
  <si>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</si>
  <si>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</si>
  <si>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</si>
  <si>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</si>
  <si>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</si>
  <si>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</si>
  <si>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</si>
  <si>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</si>
  <si>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</si>
  <si>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</si>
  <si>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</si>
  <si>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</si>
  <si>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</si>
  <si>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</si>
  <si>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</si>
  <si>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</si>
  <si>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</si>
  <si>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</si>
  <si>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</si>
  <si>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</si>
  <si>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</si>
  <si>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</si>
  <si>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</si>
  <si>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</si>
  <si>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</si>
  <si>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</si>
  <si>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</si>
  <si>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</si>
  <si>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</si>
  <si>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</si>
  <si>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</si>
  <si>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</si>
  <si>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</si>
  <si>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</si>
  <si>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</si>
  <si>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</si>
  <si>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</si>
  <si>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</si>
  <si>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</si>
  <si>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</si>
  <si>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</si>
  <si>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</si>
  <si>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</si>
  <si>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</si>
  <si>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</si>
  <si>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</si>
  <si>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</si>
  <si>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</si>
  <si>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</si>
  <si>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</si>
  <si>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</si>
  <si>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</si>
  <si>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</si>
  <si>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</si>
  <si>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</si>
  <si>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</si>
  <si>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</si>
  <si>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</si>
  <si>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</si>
  <si>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</si>
  <si>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</si>
  <si>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</si>
  <si>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</si>
  <si>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</si>
  <si>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</si>
  <si>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</si>
  <si>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</si>
  <si>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</si>
  <si>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</si>
  <si>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</si>
  <si>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</si>
  <si>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</si>
  <si>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</si>
  <si>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</si>
  <si>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</si>
  <si>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</si>
  <si>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</si>
  <si>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</si>
  <si>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</si>
  <si>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</si>
  <si>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</si>
  <si>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</si>
  <si>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</si>
  <si>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</si>
  <si>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</si>
  <si>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</si>
  <si>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</si>
  <si>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</si>
  <si>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</si>
  <si>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</si>
  <si>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</si>
  <si>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</si>
  <si>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</si>
  <si>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</si>
  <si>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</si>
  <si>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</si>
  <si>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</si>
  <si>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</si>
  <si>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</si>
  <si>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</si>
  <si>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</si>
  <si>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</si>
  <si>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</si>
  <si>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</si>
  <si>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</si>
  <si>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</si>
  <si>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</si>
  <si>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</si>
  <si>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</si>
  <si>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</si>
  <si>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</si>
  <si>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</si>
  <si>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</si>
  <si>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</si>
  <si>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</si>
  <si>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</si>
  <si>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</si>
  <si>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</si>
  <si>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</si>
  <si>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</si>
  <si>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</si>
  <si>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</si>
  <si>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</si>
  <si>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</si>
  <si>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</si>
  <si>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</si>
  <si>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</si>
  <si>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</si>
  <si>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</si>
  <si>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</si>
  <si>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</si>
  <si>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</si>
  <si>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</si>
  <si>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</si>
  <si>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</si>
  <si>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</si>
  <si>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</si>
  <si>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</si>
  <si>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</si>
  <si>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</si>
  <si>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</si>
  <si>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</si>
  <si>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</si>
  <si>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</si>
  <si>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</si>
  <si>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</si>
  <si>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</si>
  <si>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</si>
  <si>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</si>
  <si>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</si>
  <si>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</si>
  <si>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</si>
  <si>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</si>
  <si>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</si>
  <si>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</si>
  <si>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</si>
  <si>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</si>
  <si>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</si>
  <si>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</si>
  <si>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</si>
  <si>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</si>
  <si>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</si>
  <si>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</si>
  <si>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</si>
  <si>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</si>
  <si>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</si>
  <si>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</si>
  <si>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</si>
  <si>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</si>
  <si>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</si>
  <si>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</si>
  <si>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</si>
  <si>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</si>
  <si>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</si>
  <si>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</si>
  <si>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</si>
  <si>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</si>
  <si>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</si>
  <si>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</si>
  <si>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</si>
  <si>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</si>
  <si>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</si>
  <si>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</si>
  <si>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</si>
  <si>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</si>
  <si>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</si>
  <si>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</si>
  <si>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</si>
  <si>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</si>
  <si>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</si>
  <si>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</si>
  <si>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</si>
  <si>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</si>
  <si>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</si>
  <si>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</si>
  <si>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</si>
  <si>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</si>
  <si>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</si>
  <si>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</si>
  <si>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</si>
  <si>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</si>
  <si>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</si>
  <si>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</si>
  <si>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</si>
  <si>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</si>
  <si>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</si>
  <si>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</si>
  <si>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</si>
  <si>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</si>
  <si>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</si>
  <si>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</si>
  <si>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</si>
  <si>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</si>
  <si>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</si>
  <si>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</si>
  <si>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</si>
  <si>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</si>
  <si>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</si>
  <si>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</si>
  <si>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</si>
  <si>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</si>
  <si>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</si>
  <si>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</si>
  <si>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</si>
  <si>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</si>
  <si>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</si>
  <si>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</si>
  <si>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</si>
  <si>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</si>
  <si>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</si>
  <si>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</si>
  <si>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</si>
  <si>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</si>
  <si>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</si>
  <si>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</si>
  <si>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</si>
  <si>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</si>
  <si>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</si>
  <si>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</si>
  <si>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</si>
  <si>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</si>
  <si>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</si>
  <si>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</si>
  <si>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</si>
  <si>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</si>
  <si>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</si>
  <si>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</si>
  <si>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</si>
  <si>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</si>
  <si>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</si>
  <si>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</si>
  <si>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</si>
  <si>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</si>
  <si>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</si>
  <si>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</si>
  <si>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</si>
  <si>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</si>
  <si>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</si>
  <si>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</si>
  <si>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</si>
  <si>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</si>
  <si>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</si>
  <si>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</si>
  <si>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</si>
  <si>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</si>
  <si>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</si>
  <si>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</si>
  <si>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</si>
  <si>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</si>
  <si>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</si>
  <si>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</si>
  <si>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</si>
  <si>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</si>
  <si>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</si>
  <si>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</si>
  <si>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</si>
  <si>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</si>
  <si>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</si>
  <si>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</si>
  <si>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</si>
  <si>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</si>
  <si>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</si>
  <si>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</si>
  <si>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</si>
  <si>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</si>
  <si>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</si>
  <si>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</si>
  <si>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</si>
  <si>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</si>
  <si>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</si>
  <si>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</si>
  <si>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</si>
  <si>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</si>
  <si>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</si>
  <si>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</si>
  <si>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</si>
  <si>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</si>
  <si>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</si>
  <si>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</si>
  <si>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</si>
  <si>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</si>
  <si>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</si>
  <si>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</si>
  <si>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</si>
  <si>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</si>
  <si>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</si>
  <si>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</si>
  <si>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</si>
  <si>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</si>
  <si>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</si>
  <si>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</si>
  <si>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</si>
  <si>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</si>
  <si>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</si>
  <si>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</si>
  <si>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</si>
  <si>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</si>
  <si>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</si>
  <si>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</si>
  <si>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</si>
  <si>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</si>
  <si>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</si>
  <si>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</si>
  <si>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</si>
  <si>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</si>
  <si>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</si>
  <si>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</si>
  <si>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</si>
  <si>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</si>
  <si>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</si>
  <si>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</si>
  <si>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</si>
  <si>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</si>
  <si>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</si>
  <si>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</si>
  <si>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</si>
  <si>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</si>
  <si>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</si>
  <si>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</si>
  <si>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</si>
  <si>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</si>
  <si>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</si>
  <si>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</si>
  <si>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</si>
  <si>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</si>
  <si>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</si>
  <si>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</si>
  <si>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</si>
  <si>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</si>
  <si>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</si>
  <si>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</si>
  <si>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</si>
  <si>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</si>
  <si>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</si>
  <si>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</si>
  <si>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</si>
  <si>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</si>
  <si>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</si>
  <si>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</si>
  <si>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</si>
  <si>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</si>
  <si>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</si>
  <si>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</si>
  <si>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</si>
  <si>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</si>
  <si>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</si>
  <si>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</si>
  <si>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</si>
  <si>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</si>
  <si>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</si>
  <si>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</si>
  <si>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</si>
  <si>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</si>
  <si>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</si>
  <si>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</si>
  <si>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</si>
  <si>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</si>
  <si>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</si>
  <si>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</si>
  <si>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</si>
  <si>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</si>
  <si>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</si>
  <si>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</si>
  <si>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</si>
  <si>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</si>
  <si>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</si>
  <si>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</si>
  <si>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</si>
  <si>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</si>
  <si>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</si>
  <si>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</si>
  <si>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</si>
  <si>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</si>
  <si>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</si>
  <si>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</si>
  <si>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</si>
  <si>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</si>
  <si>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</si>
  <si>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</si>
  <si>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</si>
  <si>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</si>
  <si>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</si>
  <si>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</si>
  <si>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</si>
  <si>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</si>
  <si>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</si>
  <si>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</si>
  <si>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</si>
  <si>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</si>
  <si>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</si>
  <si>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</si>
  <si>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</si>
  <si>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</si>
  <si>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</si>
  <si>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</si>
  <si>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</si>
  <si>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</si>
  <si>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</si>
  <si>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</si>
  <si>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</si>
  <si>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</si>
  <si>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</si>
  <si>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</si>
  <si>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</si>
  <si>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</si>
  <si>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</si>
  <si>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</si>
  <si>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</si>
  <si>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</si>
  <si>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</si>
  <si>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</si>
  <si>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</si>
  <si>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</si>
  <si>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</si>
  <si>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</si>
  <si>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</si>
  <si>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</si>
  <si>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</si>
  <si>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</si>
  <si>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</si>
  <si>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</si>
  <si>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</si>
  <si>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</si>
  <si>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</si>
  <si>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</si>
  <si>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</si>
  <si>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</si>
  <si>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</si>
  <si>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</si>
  <si>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</si>
  <si>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</si>
  <si>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</si>
  <si>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</si>
  <si>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</si>
  <si>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</si>
  <si>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</si>
  <si>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</si>
  <si>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</si>
  <si>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</si>
  <si>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</si>
  <si>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</si>
  <si>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</si>
  <si>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</si>
  <si>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</si>
  <si>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</si>
  <si>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</si>
  <si>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</si>
  <si>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</si>
  <si>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</si>
  <si>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</si>
  <si>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</si>
  <si>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</si>
  <si>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</si>
  <si>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</si>
  <si>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</si>
  <si>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</si>
  <si>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</si>
  <si>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</si>
  <si>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</si>
  <si>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</si>
  <si>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</si>
  <si>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</si>
  <si>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</si>
  <si>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</si>
  <si>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</si>
  <si>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</si>
  <si>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</si>
  <si>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</si>
  <si>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</si>
  <si>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</si>
  <si>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</si>
  <si>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</si>
  <si>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</si>
  <si>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</si>
  <si>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</si>
  <si>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</si>
  <si>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</si>
  <si>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</si>
  <si>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</si>
  <si>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</si>
  <si>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</si>
  <si>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</si>
  <si>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</si>
  <si>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</si>
  <si>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</si>
  <si>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</si>
  <si>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</si>
  <si>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</si>
  <si>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</si>
  <si>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</si>
  <si>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</si>
  <si>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</si>
  <si>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</si>
  <si>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</si>
  <si>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</si>
  <si>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</si>
  <si>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</si>
  <si>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</si>
  <si>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</si>
  <si>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</si>
  <si>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</si>
  <si>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</si>
  <si>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</si>
  <si>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</si>
  <si>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</si>
  <si>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</si>
  <si>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</si>
  <si>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</si>
  <si>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</si>
  <si>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</si>
  <si>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</si>
  <si>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</si>
  <si>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</si>
  <si>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</si>
  <si>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</si>
  <si>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</si>
  <si>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</si>
  <si>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</si>
  <si>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</si>
  <si>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</si>
  <si>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</si>
  <si>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</si>
  <si>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</si>
  <si>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</si>
  <si>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</si>
  <si>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</si>
  <si>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</si>
  <si>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</si>
  <si>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</si>
  <si>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</si>
  <si>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</si>
  <si>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</si>
  <si>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</si>
  <si>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</si>
  <si>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</si>
  <si>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</si>
  <si>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</si>
  <si>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</si>
  <si>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</si>
  <si>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</si>
  <si>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</si>
  <si>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</si>
  <si>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</si>
  <si>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</si>
  <si>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</si>
  <si>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</si>
  <si>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</si>
  <si>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</si>
  <si>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</si>
  <si>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</si>
  <si>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</si>
  <si>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</si>
  <si>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</si>
  <si>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</si>
  <si>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</si>
  <si>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</si>
  <si>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</si>
  <si>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</si>
  <si>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</si>
  <si>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</si>
  <si>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</si>
  <si>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</si>
  <si>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</si>
  <si>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</si>
  <si>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</si>
  <si>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</si>
  <si>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</si>
  <si>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</si>
  <si>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</si>
  <si>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</si>
  <si>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</si>
  <si>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</si>
  <si>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</si>
  <si>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</si>
  <si>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</si>
  <si>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</si>
  <si>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</si>
  <si>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</si>
  <si>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</si>
  <si>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</si>
  <si>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</si>
  <si>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</si>
  <si>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</si>
  <si>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</si>
  <si>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</si>
  <si>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</si>
  <si>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</si>
  <si>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</si>
  <si>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</si>
  <si>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</si>
  <si>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</si>
  <si>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</si>
  <si>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</si>
  <si>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</si>
  <si>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</si>
  <si>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</si>
  <si>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</si>
  <si>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</si>
  <si>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</si>
  <si>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</si>
  <si>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</si>
  <si>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</si>
  <si>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</si>
  <si>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</si>
  <si>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</si>
  <si>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</si>
  <si>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</si>
  <si>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</si>
  <si>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</si>
  <si>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</si>
  <si>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</si>
  <si>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</si>
  <si>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</si>
  <si>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</si>
  <si>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</si>
  <si>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</si>
  <si>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</si>
  <si>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</si>
  <si>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</si>
  <si>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</si>
  <si>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</si>
  <si>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</si>
  <si>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</si>
  <si>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</si>
  <si>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</si>
  <si>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</si>
  <si>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</si>
  <si>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</si>
  <si>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</si>
  <si>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</si>
  <si>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</si>
  <si>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</si>
  <si>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</si>
  <si>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</si>
  <si>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</si>
  <si>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</si>
  <si>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</si>
  <si>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</si>
  <si>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</si>
  <si>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</si>
  <si>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</si>
  <si>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</si>
  <si>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</si>
  <si>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</si>
  <si>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</si>
  <si>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</si>
  <si>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</si>
  <si>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</si>
  <si>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</si>
  <si>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</si>
  <si>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</si>
  <si>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</si>
  <si>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</si>
  <si>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</si>
  <si>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</si>
  <si>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</si>
  <si>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</si>
  <si>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</si>
  <si>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</si>
  <si>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</si>
  <si>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</si>
  <si>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</si>
  <si>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</si>
  <si>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</si>
  <si>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</si>
  <si>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</si>
  <si>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</si>
  <si>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</si>
  <si>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</si>
  <si>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</si>
  <si>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</si>
  <si>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</si>
  <si>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</si>
  <si>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</si>
  <si>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</si>
  <si>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</si>
  <si>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</si>
  <si>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</si>
  <si>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</si>
  <si>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</si>
  <si>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</si>
  <si>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</si>
  <si>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</si>
  <si>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</si>
  <si>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</si>
  <si>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</si>
  <si>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</si>
  <si>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</si>
  <si>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</si>
  <si>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</si>
  <si>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</si>
  <si>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</si>
  <si>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</si>
  <si>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</si>
  <si>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</si>
  <si>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</si>
  <si>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</si>
  <si>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</si>
  <si>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</si>
  <si>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</si>
  <si>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</si>
  <si>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</si>
  <si>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</si>
  <si>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</si>
  <si>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</si>
  <si>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</si>
  <si>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</si>
  <si>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</si>
  <si>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</si>
  <si>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</si>
  <si>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</si>
  <si>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</si>
  <si>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</si>
  <si>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</si>
  <si>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</si>
  <si>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</si>
  <si>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</si>
  <si>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</si>
  <si>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</si>
  <si>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</si>
  <si>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</si>
  <si>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</si>
  <si>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</si>
  <si>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</si>
  <si>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</si>
  <si>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</si>
  <si>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</si>
  <si>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</si>
  <si>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</si>
  <si>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</si>
  <si>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</si>
  <si>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</si>
  <si>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</si>
  <si>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</si>
  <si>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</si>
  <si>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</si>
  <si>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</si>
  <si>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</si>
  <si>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</si>
  <si>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</si>
  <si>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</si>
  <si>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</si>
  <si>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</si>
  <si>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</si>
  <si>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</si>
  <si>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</si>
  <si>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</si>
  <si>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</si>
  <si>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</si>
  <si>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</si>
  <si>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</si>
  <si>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</si>
  <si>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</si>
  <si>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</si>
  <si>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</si>
  <si>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</si>
  <si>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</si>
  <si>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</si>
  <si>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</si>
  <si>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</si>
  <si>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</si>
  <si>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</si>
  <si>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</si>
  <si>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</si>
  <si>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</si>
  <si>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</si>
  <si>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</si>
  <si>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</si>
  <si>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</si>
  <si>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</si>
  <si>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</si>
  <si>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</si>
  <si>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</si>
  <si>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</si>
  <si>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</si>
  <si>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</si>
  <si>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</si>
  <si>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</si>
  <si>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</si>
  <si>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</si>
  <si>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</si>
  <si>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</si>
  <si>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</si>
  <si>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</si>
  <si>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</si>
  <si>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</si>
  <si>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</si>
  <si>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</si>
  <si>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</si>
  <si>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</si>
  <si>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</si>
  <si>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</si>
  <si>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</si>
  <si>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</si>
  <si>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</si>
  <si>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</si>
  <si>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</si>
  <si>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</si>
  <si>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</si>
  <si>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</si>
  <si>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</si>
  <si>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</si>
  <si>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</si>
  <si>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</si>
  <si>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</si>
  <si>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</si>
  <si>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</si>
  <si>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</si>
  <si>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</si>
  <si>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</si>
  <si>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</si>
  <si>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</si>
  <si>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</si>
  <si>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</si>
  <si>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</si>
  <si>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</si>
  <si>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</si>
  <si>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</si>
  <si>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</si>
  <si>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</si>
  <si>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</si>
  <si>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</si>
  <si>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</si>
  <si>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</si>
  <si>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</si>
  <si>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</si>
  <si>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</si>
  <si>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</si>
  <si>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</si>
  <si>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</si>
  <si>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</si>
  <si>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</si>
  <si>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</si>
  <si>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</si>
  <si>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</si>
  <si>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</si>
  <si>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</si>
  <si>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</si>
  <si>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</si>
  <si>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</si>
  <si>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</si>
  <si>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</si>
  <si>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</si>
  <si>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</si>
  <si>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</si>
  <si>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</si>
  <si>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</si>
  <si>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</si>
  <si>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</si>
  <si>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</si>
  <si>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</si>
  <si>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</si>
  <si>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</si>
  <si>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</si>
  <si>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</si>
  <si>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</si>
  <si>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</si>
  <si>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</si>
  <si>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</si>
  <si>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</si>
  <si>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</si>
  <si>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</si>
  <si>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</si>
  <si>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</si>
  <si>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</si>
  <si>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</si>
  <si>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</si>
  <si>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</si>
  <si>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</si>
  <si>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</si>
  <si>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</si>
  <si>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</si>
  <si>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</si>
  <si>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</si>
  <si>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</si>
  <si>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</si>
  <si>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</si>
  <si>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</si>
  <si>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</si>
  <si>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</si>
  <si>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</si>
  <si>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</si>
  <si>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</si>
  <si>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</si>
  <si>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</si>
  <si>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</si>
  <si>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</si>
  <si>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</si>
  <si>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</si>
  <si>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</si>
  <si>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</si>
  <si>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</si>
  <si>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</si>
  <si>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</si>
  <si>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</si>
  <si>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</si>
  <si>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</si>
  <si>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</si>
  <si>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</si>
  <si>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</si>
  <si>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</si>
  <si>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</si>
  <si>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</si>
  <si>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</si>
  <si>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</si>
  <si>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</si>
  <si>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</si>
  <si>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</si>
  <si>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</si>
  <si>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</si>
  <si>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</si>
  <si>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</si>
  <si>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</si>
  <si>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</si>
  <si>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</si>
  <si>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</si>
  <si>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</si>
  <si>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</si>
  <si>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</si>
  <si>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</si>
  <si>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</si>
  <si>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</si>
  <si>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</si>
  <si>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</si>
  <si>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</si>
  <si>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</si>
  <si>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</si>
  <si>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</si>
  <si>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</si>
  <si>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</si>
  <si>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</si>
  <si>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</si>
  <si>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</si>
  <si>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</si>
  <si>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</si>
  <si>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</si>
  <si>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</si>
  <si>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</si>
  <si>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</si>
  <si>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</si>
  <si>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</si>
  <si>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</si>
  <si>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</si>
  <si>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</si>
  <si>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</si>
  <si>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</si>
  <si>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</si>
  <si>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</si>
  <si>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</si>
  <si>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</si>
  <si>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</si>
  <si>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</si>
  <si>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</si>
  <si>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</si>
  <si>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</si>
  <si>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</si>
  <si>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</si>
  <si>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</si>
  <si>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</si>
  <si>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</si>
  <si>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</si>
  <si>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</si>
  <si>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</si>
  <si>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</si>
  <si>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</si>
  <si>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</si>
  <si>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</si>
  <si>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</si>
  <si>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</si>
  <si>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</si>
  <si>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</si>
  <si>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</si>
  <si>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</si>
  <si>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</si>
  <si>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</si>
  <si>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</si>
  <si>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</si>
  <si>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</si>
  <si>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</si>
  <si>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</si>
  <si>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</si>
  <si>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</si>
  <si>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</si>
  <si>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</si>
  <si>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</si>
  <si>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</si>
  <si>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</si>
  <si>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</si>
  <si>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</si>
  <si>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</si>
  <si>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</si>
  <si>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</si>
  <si>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</si>
  <si>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</si>
  <si>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</si>
  <si>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</si>
  <si>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</si>
  <si>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</si>
  <si>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</si>
  <si>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</si>
  <si>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</si>
  <si>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</si>
  <si>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</si>
  <si>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</si>
  <si>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</si>
  <si>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</si>
  <si>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</si>
  <si>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</si>
  <si>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</si>
  <si>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</si>
  <si>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</si>
  <si>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</si>
  <si>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</si>
  <si>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</si>
  <si>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</si>
  <si>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</si>
  <si>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</si>
  <si>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</si>
  <si>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</si>
  <si>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</si>
  <si>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</si>
  <si>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</si>
  <si>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</si>
  <si>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</si>
  <si>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</si>
  <si>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</si>
  <si>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</si>
  <si>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</si>
  <si>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</si>
  <si>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</si>
  <si>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</si>
  <si>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</si>
  <si>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</si>
  <si>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</si>
  <si>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</si>
  <si>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</si>
  <si>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</si>
  <si>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</si>
  <si>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</si>
  <si>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</si>
  <si>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</si>
  <si>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</si>
  <si>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</si>
  <si>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</si>
  <si>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</si>
  <si>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</si>
  <si>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</si>
  <si>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</si>
  <si>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</si>
  <si>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</si>
  <si>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</si>
  <si>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</si>
  <si>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</si>
  <si>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</si>
  <si>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</si>
  <si>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</si>
  <si>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</si>
  <si>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</si>
  <si>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</si>
  <si>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</si>
  <si>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</si>
  <si>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</si>
  <si>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</si>
  <si>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</si>
  <si>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</si>
  <si>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</si>
  <si>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</si>
  <si>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</si>
  <si>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</si>
  <si>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</si>
  <si>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</si>
  <si>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</si>
  <si>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</si>
  <si>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</si>
  <si>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</si>
  <si>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</si>
  <si>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</si>
  <si>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</si>
  <si>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</si>
  <si>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</si>
  <si>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</si>
  <si>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</si>
  <si>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</si>
  <si>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</si>
  <si>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</si>
  <si>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</si>
  <si>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</si>
  <si>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</si>
  <si>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</si>
  <si>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</si>
  <si>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</si>
  <si>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</si>
  <si>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</si>
  <si>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</si>
  <si>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</si>
  <si>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</si>
  <si>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</si>
  <si>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</si>
  <si>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</si>
  <si>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</si>
  <si>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</si>
  <si>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</si>
  <si>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</si>
  <si>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</si>
  <si>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</si>
  <si>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</si>
  <si>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</si>
  <si>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</si>
  <si>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</si>
  <si>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</si>
  <si>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</si>
  <si>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</si>
  <si>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</si>
  <si>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</si>
  <si>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</si>
  <si>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</si>
  <si>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</si>
  <si>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</si>
  <si>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</si>
  <si>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</si>
  <si>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</si>
  <si>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</si>
  <si>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</si>
  <si>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</si>
  <si>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</si>
  <si>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</si>
  <si>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</si>
  <si>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</si>
  <si>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</si>
  <si>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</si>
  <si>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</si>
  <si>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</si>
  <si>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</si>
  <si>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</si>
  <si>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</si>
  <si>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</si>
  <si>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</si>
  <si>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</si>
  <si>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</si>
  <si>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</si>
  <si>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</si>
  <si>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</si>
  <si>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</si>
  <si>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</si>
  <si>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</si>
  <si>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</si>
  <si>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</si>
  <si>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</si>
  <si>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</si>
  <si>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</si>
  <si>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</si>
  <si>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</si>
  <si>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</si>
  <si>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</si>
  <si>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</si>
  <si>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</si>
  <si>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</si>
  <si>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</si>
  <si>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</si>
  <si>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</si>
  <si>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</si>
  <si>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</si>
  <si>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</si>
  <si>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</si>
  <si>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</si>
  <si>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</si>
  <si>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</si>
  <si>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</si>
  <si>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</si>
  <si>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</si>
  <si>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</si>
  <si>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</si>
  <si>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</si>
  <si>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</si>
  <si>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</si>
  <si>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</si>
  <si>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</si>
  <si>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</si>
  <si>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</si>
  <si>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</si>
  <si>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</si>
  <si>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</si>
  <si>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</si>
  <si>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</si>
  <si>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</si>
  <si>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</si>
  <si>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</si>
  <si>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</si>
  <si>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</si>
  <si>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</si>
  <si>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</si>
  <si>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</si>
  <si>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</si>
  <si>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</si>
  <si>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</si>
  <si>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</si>
  <si>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</si>
  <si>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</si>
  <si>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</si>
  <si>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</si>
  <si>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</si>
  <si>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</si>
  <si>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</si>
  <si>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</si>
  <si>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</si>
  <si>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</si>
  <si>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</si>
  <si>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</si>
  <si>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</si>
  <si>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</si>
  <si>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</si>
  <si>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</si>
  <si>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</si>
  <si>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</si>
  <si>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</si>
  <si>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</si>
  <si>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</si>
  <si>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</si>
  <si>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</si>
  <si>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</si>
  <si>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</si>
  <si>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</si>
  <si>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</si>
  <si>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</si>
  <si>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</si>
  <si>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</si>
  <si>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</si>
  <si>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</si>
  <si>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</si>
  <si>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</si>
  <si>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</si>
  <si>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</si>
  <si>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</si>
  <si>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</si>
  <si>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</si>
  <si>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</si>
  <si>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</si>
  <si>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</si>
  <si>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</si>
  <si>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</si>
  <si>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</si>
  <si>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</si>
  <si>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</si>
  <si>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</si>
  <si>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</si>
  <si>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</si>
  <si>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</si>
  <si>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</si>
  <si>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</si>
  <si>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</si>
  <si>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</si>
  <si>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</si>
  <si>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</si>
  <si>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</si>
  <si>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</si>
  <si>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</si>
  <si>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</si>
  <si>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</si>
  <si>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</si>
  <si>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</si>
  <si>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</si>
  <si>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</si>
  <si>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</si>
  <si>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</si>
  <si>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</si>
  <si>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</si>
  <si>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</si>
  <si>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</si>
  <si>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</si>
  <si>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</si>
  <si>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</si>
  <si>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</si>
  <si>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</si>
  <si>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</si>
  <si>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</si>
  <si>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</si>
  <si>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</si>
  <si>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</si>
  <si>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</si>
  <si>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</si>
  <si>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</si>
  <si>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</si>
  <si>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</si>
  <si>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</si>
  <si>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</si>
  <si>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</si>
  <si>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</si>
  <si>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</si>
  <si>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</si>
  <si>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</si>
  <si>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</si>
  <si>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</si>
  <si>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</si>
  <si>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</si>
  <si>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</si>
  <si>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</si>
  <si>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</si>
  <si>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</si>
  <si>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</si>
  <si>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</si>
  <si>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</si>
  <si>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</si>
  <si>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</si>
  <si>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</si>
  <si>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</si>
  <si>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</si>
  <si>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</si>
  <si>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</si>
  <si>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</si>
  <si>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</si>
  <si>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</si>
  <si>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</si>
  <si>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</si>
  <si>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</si>
  <si>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</si>
  <si>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</si>
  <si>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</si>
  <si>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</si>
  <si>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</si>
  <si>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</si>
  <si>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</si>
  <si>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</si>
  <si>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</si>
  <si>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</si>
  <si>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</si>
  <si>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</si>
  <si>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</si>
  <si>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</si>
  <si>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</si>
  <si>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</si>
  <si>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</si>
  <si>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</si>
  <si>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</si>
  <si>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</si>
  <si>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</si>
  <si>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</si>
  <si>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</si>
  <si>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</si>
  <si>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</si>
  <si>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</si>
  <si>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</si>
  <si>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</si>
  <si>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</si>
  <si>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</si>
  <si>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</si>
  <si>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</si>
  <si>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</si>
  <si>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</si>
  <si>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</si>
  <si>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</si>
  <si>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</si>
  <si>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</si>
  <si>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</si>
  <si>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</si>
  <si>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</si>
  <si>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</si>
  <si>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</si>
  <si>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</si>
  <si>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</si>
  <si>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</si>
  <si>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</si>
  <si>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</si>
  <si>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</si>
  <si>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</si>
  <si>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</si>
  <si>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</si>
  <si>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</si>
  <si>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</si>
  <si>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</si>
  <si>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</si>
  <si>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</si>
  <si>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</si>
  <si>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</si>
  <si>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</si>
  <si>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</si>
  <si>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</si>
  <si>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</si>
  <si>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</si>
  <si>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</si>
  <si>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</si>
  <si>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</si>
  <si>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</si>
  <si>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</si>
  <si>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</si>
  <si>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</si>
  <si>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</si>
  <si>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</si>
  <si>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</si>
  <si>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</si>
  <si>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</si>
  <si>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</si>
  <si>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</si>
  <si>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</si>
  <si>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</si>
  <si>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</si>
  <si>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</si>
  <si>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</si>
  <si>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</si>
  <si>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</si>
  <si>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</si>
  <si>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</si>
  <si>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</si>
  <si>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</si>
  <si>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</si>
  <si>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</si>
  <si>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</si>
  <si>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</si>
  <si>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</si>
  <si>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</si>
  <si>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</si>
  <si>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</si>
  <si>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</si>
  <si>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</si>
  <si>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</si>
  <si>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</si>
  <si>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</si>
  <si>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</si>
  <si>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</si>
  <si>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</si>
  <si>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</si>
  <si>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</si>
  <si>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</si>
  <si>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</si>
  <si>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</si>
  <si>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</si>
  <si>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</si>
  <si>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</si>
  <si>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</si>
  <si>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</si>
  <si>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</si>
  <si>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</si>
  <si>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</si>
  <si>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</si>
  <si>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</si>
  <si>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</si>
  <si>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</si>
  <si>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</si>
  <si>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</si>
  <si>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</si>
  <si>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</si>
  <si>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</si>
  <si>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</si>
  <si>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</si>
  <si>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</si>
  <si>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</si>
  <si>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</si>
  <si>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</si>
  <si>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</si>
  <si>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</si>
  <si>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</si>
  <si>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</si>
  <si>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</si>
  <si>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</si>
  <si>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</si>
  <si>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</si>
  <si>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</si>
  <si>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</si>
  <si>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</si>
  <si>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</si>
  <si>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</si>
  <si>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</si>
  <si>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</si>
  <si>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</si>
  <si>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</si>
  <si>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</si>
  <si>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</si>
  <si>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</si>
  <si>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</si>
  <si>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</si>
  <si>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</si>
  <si>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</si>
  <si>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</si>
  <si>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</si>
  <si>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</si>
  <si>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</si>
  <si>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</si>
  <si>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</si>
  <si>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</si>
  <si>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</si>
  <si>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</si>
  <si>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</si>
  <si>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</si>
  <si>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</si>
  <si>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</si>
  <si>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</si>
  <si>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</si>
  <si>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</si>
  <si>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</si>
  <si>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</si>
  <si>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</si>
  <si>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</si>
  <si>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</si>
  <si>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</si>
  <si>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</si>
  <si>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</si>
  <si>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</si>
  <si>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</si>
  <si>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</si>
  <si>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</si>
  <si>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</si>
  <si>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</si>
  <si>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</si>
  <si>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</si>
  <si>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</si>
  <si>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</si>
  <si>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</si>
  <si>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</si>
  <si>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</si>
  <si>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</si>
  <si>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</si>
  <si>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</si>
  <si>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</si>
  <si>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</si>
  <si>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</si>
  <si>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</si>
  <si>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</si>
  <si>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</si>
  <si>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</si>
  <si>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</si>
  <si>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</si>
  <si>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</si>
  <si>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</si>
  <si>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</si>
  <si>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</si>
  <si>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</si>
  <si>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</si>
  <si>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</si>
  <si>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</si>
  <si>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</si>
  <si>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</si>
  <si>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</si>
  <si>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</si>
  <si>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</si>
  <si>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</si>
  <si>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</si>
  <si>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</si>
  <si>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</si>
  <si>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</si>
  <si>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</si>
  <si>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</si>
  <si>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</si>
  <si>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</si>
  <si>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</si>
  <si>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</si>
  <si>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</si>
  <si>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</si>
  <si>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</si>
  <si>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</si>
  <si>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</si>
  <si>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</si>
  <si>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</si>
  <si>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</si>
  <si>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</si>
  <si>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</si>
  <si>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</si>
  <si>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</si>
  <si>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</si>
  <si>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</si>
  <si>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</si>
  <si>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</si>
  <si>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</si>
  <si>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</si>
  <si>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</si>
  <si>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</si>
  <si>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</si>
  <si>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</si>
  <si>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</si>
  <si>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</si>
  <si>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</si>
  <si>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</si>
  <si>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</si>
  <si>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</si>
  <si>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</si>
  <si>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</si>
  <si>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</si>
  <si>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</si>
  <si>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</si>
  <si>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</si>
  <si>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</si>
  <si>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</si>
  <si>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</si>
  <si>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</si>
  <si>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</si>
  <si>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</si>
  <si>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</si>
  <si>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</si>
  <si>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</si>
  <si>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</si>
  <si>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</si>
  <si>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</si>
  <si>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</si>
  <si>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</si>
  <si>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</si>
  <si>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</si>
  <si>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</si>
  <si>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</si>
  <si>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</si>
  <si>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</si>
  <si>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</si>
  <si>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</si>
  <si>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</si>
  <si>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</si>
  <si>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</si>
  <si>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</si>
  <si>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</si>
  <si>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</si>
  <si>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</si>
  <si>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</si>
  <si>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</si>
  <si>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</si>
  <si>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</si>
  <si>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</si>
  <si>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</si>
  <si>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</si>
  <si>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</si>
  <si>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</si>
  <si>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</si>
  <si>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</si>
  <si>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</si>
  <si>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</si>
  <si>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</si>
  <si>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</si>
  <si>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</si>
  <si>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</si>
  <si>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</si>
  <si>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</si>
  <si>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</si>
  <si>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</si>
  <si>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</si>
  <si>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</si>
  <si>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</si>
  <si>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</si>
  <si>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</si>
  <si>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</si>
  <si>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</si>
  <si>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</si>
  <si>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</si>
  <si>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</si>
  <si>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</si>
  <si>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</si>
  <si>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</si>
  <si>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</si>
  <si>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</si>
  <si>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</si>
  <si>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</si>
  <si>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</si>
  <si>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</si>
  <si>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</si>
  <si>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</si>
  <si>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</si>
  <si>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</si>
  <si>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</si>
  <si>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</si>
  <si>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</si>
  <si>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</si>
  <si>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</si>
  <si>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</si>
  <si>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</si>
  <si>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</si>
  <si>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</si>
  <si>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</si>
  <si>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</si>
  <si>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</si>
  <si>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</si>
  <si>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</si>
  <si>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</si>
  <si>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</si>
  <si>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</si>
  <si>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</si>
  <si>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</si>
  <si>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</si>
  <si>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</si>
  <si>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</si>
  <si>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</si>
  <si>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</si>
  <si>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</si>
  <si>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</si>
  <si>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</si>
  <si>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</si>
  <si>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</si>
  <si>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</si>
  <si>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</si>
  <si>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</si>
  <si>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</si>
  <si>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</si>
  <si>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</si>
  <si>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</si>
  <si>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</si>
  <si>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</si>
  <si>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</si>
  <si>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</si>
  <si>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</si>
  <si>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</si>
  <si>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</si>
  <si>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</si>
  <si>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</si>
  <si>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</si>
  <si>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</si>
  <si>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</si>
  <si>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</si>
  <si>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</si>
  <si>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</si>
  <si>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</si>
  <si>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</si>
  <si>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</si>
  <si>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</si>
  <si>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</si>
  <si>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</si>
  <si>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</si>
  <si>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</si>
  <si>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</si>
  <si>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</si>
  <si>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</si>
  <si>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</si>
  <si>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</si>
  <si>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</si>
  <si>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</si>
  <si>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</si>
  <si>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</si>
  <si>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</si>
  <si>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</si>
  <si>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</si>
  <si>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</si>
  <si>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</si>
  <si>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</si>
  <si>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</si>
  <si>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</si>
  <si>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</si>
  <si>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</si>
  <si>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</si>
  <si>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</si>
  <si>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</si>
  <si>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</si>
  <si>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</si>
  <si>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</si>
  <si>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</si>
  <si>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</si>
  <si>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</si>
  <si>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</si>
  <si>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</si>
  <si>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</si>
  <si>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</si>
  <si>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</si>
  <si>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</si>
  <si>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</si>
  <si>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</si>
  <si>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</si>
  <si>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</si>
  <si>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</si>
  <si>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</si>
  <si>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</si>
  <si>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</si>
  <si>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</si>
  <si>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</si>
  <si>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</si>
  <si>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</si>
  <si>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</si>
  <si>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</si>
  <si>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</si>
  <si>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</si>
  <si>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</si>
  <si>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</si>
  <si>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</si>
  <si>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</si>
  <si>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</si>
  <si>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</si>
  <si>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</si>
  <si>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</si>
  <si>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</si>
  <si>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</si>
  <si>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</si>
  <si>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</si>
  <si>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</si>
  <si>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</si>
  <si>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</si>
  <si>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</si>
  <si>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</si>
  <si>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</si>
  <si>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</si>
  <si>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</si>
  <si>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</si>
  <si>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</si>
  <si>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</si>
  <si>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</si>
  <si>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</si>
  <si>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</si>
  <si>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</si>
  <si>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</si>
  <si>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</si>
  <si>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</si>
  <si>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</si>
  <si>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</si>
  <si>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</si>
  <si>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</si>
  <si>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</si>
  <si>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</si>
  <si>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</si>
  <si>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</si>
  <si>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</si>
  <si>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</si>
  <si>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</si>
  <si>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</si>
  <si>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</si>
  <si>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</si>
  <si>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</si>
  <si>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</si>
  <si>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</si>
  <si>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</si>
  <si>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</si>
  <si>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</si>
  <si>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</si>
  <si>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</si>
  <si>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</si>
  <si>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</si>
  <si>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</si>
  <si>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</si>
  <si>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</si>
  <si>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</si>
  <si>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</si>
  <si>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</si>
  <si>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</si>
  <si>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</si>
  <si>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</si>
  <si>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</si>
  <si>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</si>
  <si>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</si>
  <si>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</si>
  <si>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</si>
  <si>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</si>
  <si>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</si>
  <si>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</si>
  <si>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</si>
  <si>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</si>
  <si>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</si>
  <si>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</si>
  <si>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</si>
  <si>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</si>
  <si>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</si>
  <si>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</si>
  <si>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</si>
  <si>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</si>
  <si>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</si>
  <si>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</si>
  <si>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</si>
  <si>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</si>
  <si>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</si>
  <si>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</si>
  <si>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</si>
  <si>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</si>
  <si>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</si>
  <si>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</si>
  <si>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</si>
  <si>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</si>
  <si>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</si>
  <si>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</si>
  <si>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</si>
  <si>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</si>
  <si>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</si>
  <si>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</si>
  <si>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</si>
  <si>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</si>
  <si>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</si>
  <si>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</si>
  <si>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</si>
  <si>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</si>
  <si>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</si>
  <si>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</si>
  <si>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</si>
  <si>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</si>
  <si>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</si>
  <si>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</si>
  <si>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</si>
  <si>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</si>
  <si>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</si>
  <si>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</si>
  <si>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</si>
  <si>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</si>
  <si>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</si>
  <si>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</si>
  <si>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</si>
  <si>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</si>
  <si>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</si>
  <si>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</si>
  <si>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</si>
  <si>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</si>
  <si>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</si>
  <si>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</si>
  <si>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</si>
  <si>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</si>
  <si>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</si>
  <si>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</si>
  <si>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</si>
  <si>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</si>
  <si>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</si>
  <si>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</si>
  <si>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</si>
  <si>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</si>
  <si>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</si>
  <si>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</si>
  <si>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</si>
  <si>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</si>
  <si>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</si>
  <si>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</si>
  <si>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</si>
  <si>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</si>
  <si>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</si>
  <si>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</si>
  <si>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</si>
  <si>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</si>
  <si>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</si>
  <si>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</si>
  <si>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</si>
  <si>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</si>
  <si>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</si>
  <si>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</si>
  <si>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</si>
  <si>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</si>
  <si>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</si>
  <si>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</si>
  <si>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</si>
  <si>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</si>
  <si>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</si>
  <si>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</si>
  <si>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</si>
  <si>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</si>
  <si>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</si>
  <si>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</si>
  <si>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</si>
  <si>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</si>
  <si>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</si>
  <si>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</si>
  <si>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</si>
  <si>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</si>
  <si>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</si>
  <si>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</si>
  <si>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</si>
  <si>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</si>
  <si>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</si>
  <si>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</si>
  <si>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</si>
  <si>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</si>
  <si>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</si>
  <si>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</si>
  <si>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</si>
  <si>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</si>
  <si>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</si>
  <si>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</si>
  <si>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</si>
  <si>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</si>
  <si>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</si>
  <si>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</si>
  <si>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</si>
  <si>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</si>
  <si>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</si>
  <si>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</si>
  <si>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</si>
  <si>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</si>
  <si>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</si>
  <si>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</si>
  <si>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</si>
  <si>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</si>
  <si>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</si>
  <si>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</si>
  <si>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</si>
  <si>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</si>
  <si>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</si>
  <si>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</si>
  <si>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</si>
  <si>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</si>
  <si>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</si>
  <si>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</si>
  <si>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</si>
  <si>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</si>
  <si>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</si>
  <si>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</si>
  <si>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</si>
  <si>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</si>
  <si>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</si>
  <si>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</si>
  <si>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</si>
  <si>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</si>
  <si>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</si>
  <si>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</si>
  <si>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</si>
  <si>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</si>
  <si>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</si>
  <si>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</si>
  <si>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</si>
  <si>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</si>
  <si>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</si>
  <si>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</si>
  <si>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</si>
  <si>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</si>
  <si>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</si>
  <si>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</si>
  <si>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</si>
  <si>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</si>
  <si>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</si>
  <si>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</si>
  <si>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</si>
  <si>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</si>
  <si>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</si>
  <si>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</si>
  <si>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</si>
  <si>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</si>
  <si>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</si>
  <si>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</si>
  <si>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</si>
  <si>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</si>
  <si>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</si>
  <si>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</si>
  <si>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</si>
  <si>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</si>
  <si>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</si>
  <si>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</si>
  <si>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</si>
  <si>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</si>
  <si>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</si>
  <si>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</si>
  <si>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</si>
  <si>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</si>
  <si>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</si>
  <si>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</si>
  <si>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</si>
  <si>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</si>
  <si>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</si>
  <si>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</si>
  <si>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</si>
  <si>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</si>
  <si>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</si>
  <si>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</si>
  <si>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</si>
  <si>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</si>
  <si>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</si>
  <si>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</si>
  <si>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</si>
  <si>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</si>
  <si>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</si>
  <si>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</si>
  <si>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</si>
  <si>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</si>
  <si>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</si>
  <si>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</si>
  <si>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</si>
  <si>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</si>
  <si>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</si>
  <si>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</si>
  <si>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</si>
  <si>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</si>
  <si>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</si>
  <si>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</si>
  <si>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</si>
  <si>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</si>
  <si>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</si>
  <si>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</si>
  <si>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</si>
  <si>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</si>
  <si>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</si>
  <si>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</si>
  <si>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</si>
  <si>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</si>
  <si>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</si>
  <si>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</si>
  <si>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</si>
  <si>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</si>
  <si>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</si>
  <si>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</si>
  <si>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</si>
  <si>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</si>
  <si>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</si>
  <si>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</si>
  <si>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</si>
  <si>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</si>
  <si>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</si>
  <si>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</si>
  <si>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</si>
  <si>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</si>
  <si>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</si>
  <si>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</si>
  <si>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</si>
  <si>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</si>
  <si>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</si>
  <si>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</si>
  <si>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</si>
  <si>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</si>
  <si>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</si>
  <si>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</si>
  <si>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</si>
  <si>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</si>
  <si>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</si>
  <si>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</si>
  <si>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</si>
  <si>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</si>
  <si>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</si>
  <si>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</si>
  <si>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</si>
  <si>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</si>
  <si>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</si>
  <si>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</si>
  <si>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</si>
  <si>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</si>
  <si>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</si>
  <si>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</si>
  <si>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</si>
  <si>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</si>
  <si>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</si>
  <si>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</si>
  <si>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</si>
  <si>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</si>
  <si>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</si>
  <si>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</si>
  <si>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</si>
  <si>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</si>
  <si>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</si>
  <si>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</si>
  <si>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</si>
  <si>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</si>
  <si>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</si>
  <si>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</si>
  <si>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</si>
  <si>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</si>
  <si>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</si>
  <si>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</si>
  <si>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</si>
  <si>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</si>
  <si>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</si>
  <si>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</si>
  <si>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</si>
  <si>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</si>
  <si>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</si>
  <si>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</si>
  <si>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</si>
  <si>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</si>
  <si>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</si>
  <si>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</si>
  <si>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</si>
  <si>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</si>
  <si>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</si>
  <si>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</si>
  <si>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</si>
  <si>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</si>
  <si>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</si>
  <si>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</si>
  <si>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</si>
  <si>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</si>
  <si>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</si>
  <si>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</si>
  <si>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</si>
  <si>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</si>
  <si>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</si>
  <si>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</si>
  <si>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</si>
  <si>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</si>
  <si>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</si>
  <si>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</si>
  <si>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</si>
  <si>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</si>
  <si>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</si>
  <si>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</si>
  <si>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</si>
  <si>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</si>
  <si>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</si>
  <si>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</si>
  <si>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</si>
  <si>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</si>
  <si>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</si>
  <si>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</si>
  <si>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</si>
  <si>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</si>
  <si>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</si>
  <si>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</si>
  <si>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</si>
  <si>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</si>
  <si>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</si>
  <si>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</si>
  <si>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</si>
  <si>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</si>
  <si>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</si>
  <si>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</si>
  <si>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</si>
  <si>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</si>
  <si>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</si>
  <si>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</si>
  <si>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</si>
  <si>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</si>
  <si>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</si>
  <si>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</si>
  <si>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</si>
  <si>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</si>
  <si>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</si>
  <si>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</si>
  <si>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</si>
  <si>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</si>
  <si>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</si>
  <si>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</si>
  <si>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</si>
  <si>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</si>
  <si>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</si>
  <si>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</si>
  <si>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</si>
  <si>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</si>
  <si>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</si>
  <si>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</si>
  <si>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</si>
  <si>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</si>
  <si>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</si>
  <si>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</si>
  <si>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</si>
  <si>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</si>
  <si>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</si>
  <si>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</si>
  <si>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</si>
  <si>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</si>
  <si>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</si>
  <si>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</si>
  <si>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</si>
  <si>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</si>
  <si>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</si>
  <si>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</si>
  <si>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</si>
  <si>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</si>
  <si>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</si>
  <si>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</si>
  <si>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</si>
  <si>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</si>
  <si>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</si>
  <si>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</si>
  <si>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</si>
  <si>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</si>
  <si>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</si>
  <si>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</si>
  <si>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</si>
  <si>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</si>
  <si>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</si>
  <si>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</si>
  <si>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</si>
  <si>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</si>
  <si>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</si>
  <si>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</si>
  <si>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</si>
  <si>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</si>
  <si>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</si>
  <si>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</si>
  <si>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</si>
  <si>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</si>
  <si>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</si>
  <si>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</si>
  <si>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</si>
  <si>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</si>
  <si>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</si>
  <si>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</si>
  <si>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</si>
  <si>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</si>
  <si>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</si>
  <si>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</si>
  <si>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</si>
  <si>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</si>
  <si>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</si>
  <si>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</si>
  <si>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</si>
  <si>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</si>
  <si>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</si>
  <si>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</si>
  <si>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</si>
  <si>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</si>
  <si>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</si>
  <si>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</si>
  <si>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</si>
  <si>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</si>
  <si>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</si>
  <si>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</si>
  <si>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</si>
  <si>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</si>
  <si>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</si>
  <si>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</si>
  <si>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</si>
  <si>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</si>
  <si>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</si>
  <si>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</si>
  <si>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</si>
  <si>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</si>
  <si>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</si>
  <si>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</si>
  <si>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</si>
  <si>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</si>
  <si>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</si>
  <si>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</si>
  <si>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</si>
  <si>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</si>
  <si>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</si>
  <si>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</si>
  <si>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</si>
  <si>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</si>
  <si>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</si>
  <si>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</si>
  <si>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</si>
  <si>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</si>
  <si>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</si>
  <si>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</si>
  <si>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</si>
  <si>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</si>
  <si>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</si>
  <si>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</si>
  <si>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</si>
  <si>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</si>
  <si>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</si>
  <si>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</si>
  <si>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</si>
  <si>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</si>
  <si>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</si>
  <si>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</si>
  <si>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</si>
  <si>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</si>
  <si>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</si>
  <si>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</si>
  <si>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</si>
  <si>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</si>
  <si>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</si>
  <si>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</si>
  <si>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</si>
  <si>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</si>
  <si>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</si>
  <si>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</si>
  <si>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</si>
  <si>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</si>
  <si>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</si>
  <si>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</si>
  <si>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</si>
  <si>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</si>
  <si>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</si>
  <si>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</si>
  <si>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</si>
  <si>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</si>
  <si>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</si>
  <si>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</si>
  <si>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</si>
  <si>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</si>
  <si>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</si>
  <si>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</si>
  <si>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</si>
  <si>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</si>
  <si>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</si>
  <si>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</si>
  <si>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</si>
  <si>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</si>
  <si>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</si>
  <si>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</si>
  <si>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</si>
  <si>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</si>
  <si>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</si>
  <si>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</si>
  <si>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</si>
  <si>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</si>
  <si>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</si>
  <si>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</si>
  <si>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</si>
  <si>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</si>
  <si>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</si>
  <si>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</si>
  <si>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</si>
  <si>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</si>
  <si>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</si>
  <si>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</si>
  <si>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</si>
  <si>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</si>
  <si>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</si>
  <si>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</si>
  <si>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</si>
  <si>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</si>
  <si>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</si>
  <si>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</si>
  <si>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</si>
  <si>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</si>
  <si>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</si>
  <si>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</si>
  <si>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</si>
  <si>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</si>
  <si>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</si>
  <si>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</si>
  <si>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</si>
  <si>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</si>
  <si>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</si>
  <si>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</si>
  <si>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</si>
  <si>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</si>
  <si>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</si>
  <si>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</si>
  <si>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</si>
  <si>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</si>
  <si>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</si>
  <si>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</si>
  <si>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</si>
  <si>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</si>
  <si>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</si>
  <si>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</si>
  <si>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</si>
  <si>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</si>
  <si>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</si>
  <si>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</si>
  <si>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</si>
  <si>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</si>
  <si>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</si>
  <si>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</si>
  <si>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</si>
  <si>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</si>
  <si>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</si>
  <si>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</si>
  <si>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</si>
  <si>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</si>
  <si>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</si>
  <si>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</si>
  <si>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</si>
  <si>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</si>
  <si>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</si>
  <si>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</si>
  <si>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</si>
  <si>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</si>
  <si>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</si>
  <si>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</si>
  <si>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</si>
  <si>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</si>
  <si>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</si>
  <si>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</si>
  <si>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</si>
  <si>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</si>
  <si>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</si>
  <si>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</si>
  <si>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</si>
  <si>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</si>
  <si>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</si>
  <si>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</si>
  <si>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</si>
  <si>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</si>
  <si>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</si>
  <si>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</si>
  <si>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</si>
  <si>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</si>
  <si>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</si>
  <si>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</si>
  <si>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</si>
  <si>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</si>
  <si>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</si>
  <si>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</si>
  <si>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</si>
  <si>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</si>
  <si>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</si>
  <si>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</si>
  <si>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</si>
  <si>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</si>
  <si>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</si>
  <si>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</si>
  <si>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</si>
  <si>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</si>
  <si>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</si>
  <si>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</si>
  <si>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</si>
  <si>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</si>
  <si>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</si>
  <si>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</si>
  <si>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</si>
  <si>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</si>
  <si>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</si>
  <si>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</si>
  <si>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</si>
  <si>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</si>
  <si>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</si>
  <si>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</si>
  <si>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</si>
  <si>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</si>
  <si>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</si>
  <si>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</si>
  <si>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</si>
  <si>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</si>
  <si>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</si>
  <si>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</si>
  <si>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</si>
  <si>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</si>
  <si>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</si>
  <si>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</si>
  <si>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</si>
  <si>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</si>
  <si>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</si>
  <si>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</si>
  <si>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</si>
  <si>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</si>
  <si>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</si>
  <si>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</si>
  <si>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</si>
  <si>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</si>
  <si>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</si>
  <si>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</si>
  <si>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</si>
  <si>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</si>
  <si>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</si>
  <si>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</si>
  <si>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</si>
  <si>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</si>
  <si>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</si>
  <si>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</si>
  <si>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</si>
  <si>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</si>
  <si>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</si>
  <si>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</si>
  <si>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</si>
  <si>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</si>
  <si>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</si>
  <si>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</si>
  <si>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</si>
  <si>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</si>
  <si>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</si>
  <si>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</si>
  <si>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</si>
  <si>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</si>
  <si>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</si>
  <si>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</si>
  <si>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</si>
  <si>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</si>
  <si>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</si>
  <si>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</si>
  <si>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</si>
  <si>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</si>
  <si>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</si>
  <si>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</si>
  <si>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</si>
  <si>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</si>
  <si>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</si>
  <si>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</si>
  <si>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</si>
  <si>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</si>
  <si>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</si>
  <si>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</si>
  <si>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</si>
  <si>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</si>
  <si>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</si>
  <si>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</si>
  <si>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</si>
  <si>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</si>
  <si>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</si>
  <si>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</si>
  <si>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</si>
  <si>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</si>
  <si>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</si>
  <si>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</si>
  <si>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</si>
  <si>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</si>
  <si>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</si>
  <si>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</si>
  <si>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</si>
  <si>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</si>
  <si>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</si>
  <si>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</si>
  <si>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</si>
  <si>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</si>
  <si>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</si>
  <si>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</si>
  <si>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</si>
  <si>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</si>
  <si>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</si>
  <si>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</si>
  <si>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</si>
  <si>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</si>
  <si>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</si>
  <si>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</si>
  <si>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</si>
  <si>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</si>
  <si>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</si>
  <si>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</si>
  <si>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</si>
  <si>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</si>
  <si>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</si>
  <si>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</si>
  <si>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</si>
  <si>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</si>
  <si>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</si>
  <si>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</si>
  <si>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</si>
  <si>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</si>
  <si>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</si>
  <si>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</si>
  <si>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</si>
  <si>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</si>
  <si>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</si>
  <si>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</si>
  <si>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</si>
  <si>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</si>
  <si>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</si>
  <si>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</si>
  <si>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</si>
  <si>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</si>
  <si>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</si>
  <si>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</si>
  <si>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</si>
  <si>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</si>
  <si>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</si>
  <si>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</si>
  <si>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</si>
  <si>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</si>
  <si>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</si>
  <si>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</si>
  <si>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</si>
  <si>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</si>
  <si>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</si>
  <si>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</si>
  <si>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</si>
  <si>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</si>
  <si>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</si>
  <si>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</si>
  <si>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</si>
  <si>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</si>
  <si>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</si>
  <si>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</si>
  <si>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</si>
  <si>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</si>
  <si>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</si>
  <si>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</si>
  <si>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</si>
  <si>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</si>
  <si>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</si>
  <si>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</si>
  <si>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</si>
  <si>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</si>
  <si>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</si>
  <si>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</si>
  <si>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</si>
  <si>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</si>
  <si>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</si>
  <si>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</si>
  <si>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</si>
  <si>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</si>
  <si>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</si>
  <si>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</si>
  <si>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</si>
  <si>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</si>
  <si>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</si>
  <si>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</si>
  <si>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</si>
  <si>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</si>
  <si>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</si>
  <si>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</si>
  <si>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</si>
  <si>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</si>
  <si>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</si>
  <si>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</si>
  <si>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</si>
  <si>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</si>
  <si>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</si>
  <si>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</si>
  <si>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</si>
  <si>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</si>
  <si>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</si>
  <si>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</si>
  <si>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</si>
  <si>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</si>
  <si>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</si>
  <si>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</si>
  <si>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</si>
  <si>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</si>
  <si>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</si>
  <si>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</si>
  <si>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</si>
  <si>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</si>
  <si>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</si>
  <si>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</si>
  <si>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</si>
  <si>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</si>
  <si>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</si>
  <si>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</si>
  <si>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</si>
  <si>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</si>
  <si>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</si>
  <si>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</si>
  <si>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</si>
  <si>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</si>
  <si>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</si>
  <si>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</si>
  <si>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</si>
  <si>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</si>
  <si>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</si>
  <si>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</si>
  <si>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</si>
  <si>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</si>
  <si>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</si>
  <si>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</si>
  <si>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</si>
  <si>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</si>
  <si>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</si>
  <si>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</si>
  <si>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</si>
  <si>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</si>
  <si>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</si>
  <si>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</si>
  <si>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</si>
  <si>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</si>
  <si>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</si>
  <si>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</si>
  <si>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</si>
  <si>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</si>
  <si>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</si>
  <si>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</si>
  <si>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</si>
  <si>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</si>
  <si>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</si>
  <si>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</si>
  <si>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</si>
  <si>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</si>
  <si>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</si>
  <si>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</si>
  <si>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</si>
  <si>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</si>
  <si>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</si>
  <si>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</si>
  <si>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</si>
  <si>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</si>
  <si>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</si>
  <si>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</si>
  <si>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</si>
  <si>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</si>
  <si>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</si>
  <si>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</si>
  <si>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</si>
  <si>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</si>
  <si>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</si>
  <si>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</si>
  <si>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</si>
  <si>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</si>
  <si>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</si>
  <si>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</si>
  <si>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</si>
  <si>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</si>
  <si>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</si>
  <si>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</si>
  <si>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</si>
  <si>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</si>
  <si>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</si>
  <si>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</si>
  <si>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</si>
  <si>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</si>
  <si>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</si>
  <si>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</si>
  <si>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</si>
  <si>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</si>
  <si>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</si>
  <si>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</si>
  <si>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</si>
  <si>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</si>
  <si>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</si>
  <si>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</si>
  <si>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</si>
  <si>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</si>
  <si>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</si>
  <si>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</si>
  <si>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</si>
  <si>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</si>
  <si>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</si>
  <si>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</si>
  <si>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</si>
  <si>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</si>
  <si>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</si>
  <si>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</si>
  <si>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</si>
  <si>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</si>
  <si>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</si>
  <si>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</si>
  <si>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</si>
  <si>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</si>
  <si>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</si>
  <si>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</si>
  <si>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</si>
  <si>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</si>
  <si>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</si>
  <si>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</si>
  <si>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</si>
  <si>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</si>
  <si>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</si>
  <si>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</si>
  <si>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</si>
  <si>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</si>
  <si>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</si>
  <si>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</si>
  <si>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</si>
  <si>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</si>
  <si>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</si>
  <si>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</si>
  <si>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</si>
  <si>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</si>
  <si>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</si>
  <si>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</si>
  <si>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</si>
  <si>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</si>
  <si>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</si>
  <si>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</si>
  <si>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</si>
  <si>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</si>
  <si>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</si>
  <si>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</si>
  <si>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</si>
  <si>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</si>
  <si>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</si>
  <si>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</si>
  <si>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</si>
  <si>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</si>
  <si>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</si>
  <si>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</si>
  <si>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</si>
  <si>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</si>
  <si>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</si>
  <si>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</si>
  <si>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</si>
  <si>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</si>
  <si>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</si>
  <si>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</si>
  <si>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</si>
  <si>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</si>
  <si>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</si>
  <si>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</si>
  <si>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</si>
  <si>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</si>
  <si>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</si>
  <si>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</si>
  <si>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</si>
  <si>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</si>
  <si>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</si>
  <si>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</si>
  <si>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</si>
  <si>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</si>
  <si>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</si>
  <si>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</si>
  <si>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</si>
  <si>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</si>
  <si>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</si>
  <si>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</si>
  <si>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</si>
  <si>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</si>
  <si>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</si>
  <si>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</si>
  <si>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</si>
  <si>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</si>
  <si>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</si>
  <si>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</si>
  <si>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</si>
  <si>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</si>
  <si>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</si>
  <si>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</si>
  <si>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</si>
  <si>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</si>
  <si>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</si>
  <si>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</si>
  <si>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</si>
  <si>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</si>
  <si>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</si>
  <si>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</si>
  <si>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</si>
  <si>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</si>
  <si>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</si>
  <si>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</si>
  <si>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</si>
  <si>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</si>
  <si>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</si>
  <si>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</si>
  <si>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</si>
  <si>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</si>
  <si>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</si>
  <si>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</si>
  <si>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</si>
  <si>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</si>
  <si>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</si>
  <si>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</si>
  <si>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</si>
  <si>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</si>
  <si>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</si>
  <si>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</si>
  <si>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</si>
  <si>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</si>
  <si>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</si>
  <si>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</si>
  <si>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</si>
  <si>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</si>
  <si>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</si>
  <si>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</si>
  <si>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</si>
  <si>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</si>
  <si>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</si>
  <si>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</si>
  <si>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</si>
  <si>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</si>
  <si>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</si>
  <si>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</si>
  <si>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</si>
  <si>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</si>
  <si>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</si>
  <si>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</si>
  <si>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</si>
  <si>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</si>
  <si>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</si>
  <si>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</si>
  <si>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</si>
  <si>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</si>
  <si>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</si>
  <si>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</si>
  <si>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</si>
  <si>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</si>
  <si>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</si>
  <si>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</si>
  <si>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</si>
  <si>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</si>
  <si>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</si>
  <si>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</si>
  <si>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</si>
  <si>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</si>
  <si>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</si>
  <si>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</si>
  <si>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</si>
  <si>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</si>
  <si>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</si>
  <si>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</si>
  <si>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</si>
  <si>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</si>
  <si>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</si>
  <si>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</si>
  <si>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</si>
  <si>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</si>
  <si>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</si>
  <si>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</si>
  <si>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</si>
  <si>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</si>
  <si>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</si>
  <si>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</si>
  <si>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</si>
  <si>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</si>
  <si>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</si>
  <si>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</si>
  <si>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</si>
  <si>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</si>
  <si>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</si>
  <si>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</si>
  <si>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</si>
  <si>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</si>
  <si>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</si>
  <si>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</si>
  <si>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</si>
  <si>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</si>
  <si>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</si>
  <si>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</si>
  <si>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</si>
  <si>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</si>
  <si>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</si>
  <si>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</si>
  <si>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</si>
  <si>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</si>
  <si>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</si>
  <si>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</si>
  <si>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</si>
  <si>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</si>
  <si>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</si>
  <si>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</si>
  <si>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</si>
  <si>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</si>
  <si>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</si>
  <si>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</si>
  <si>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</si>
  <si>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</si>
  <si>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</si>
  <si>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</si>
  <si>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</si>
  <si>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</si>
  <si>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</si>
  <si>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</si>
  <si>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</si>
  <si>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</si>
  <si>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</si>
  <si>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</si>
  <si>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</si>
  <si>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</si>
  <si>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</si>
  <si>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</si>
  <si>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</si>
  <si>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</si>
  <si>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</si>
  <si>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</si>
  <si>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</si>
  <si>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</si>
  <si>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</si>
  <si>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</si>
  <si>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</si>
  <si>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</si>
  <si>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</si>
  <si>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</si>
  <si>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</si>
  <si>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</si>
  <si>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</si>
  <si>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</si>
  <si>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</si>
  <si>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</si>
  <si>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</si>
  <si>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</si>
  <si>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</si>
  <si>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</si>
  <si>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</si>
  <si>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</si>
  <si>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</si>
  <si>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</si>
  <si>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</si>
  <si>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</si>
  <si>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</si>
  <si>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</si>
  <si>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</si>
  <si>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</si>
  <si>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</si>
  <si>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</si>
  <si>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</si>
  <si>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</si>
  <si>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</si>
  <si>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</si>
  <si>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</si>
  <si>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</si>
  <si>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</si>
  <si>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</si>
  <si>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</si>
  <si>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</si>
  <si>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</si>
  <si>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</si>
  <si>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</si>
  <si>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</si>
  <si>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</si>
  <si>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</si>
  <si>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</si>
  <si>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</si>
  <si>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</si>
  <si>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</si>
  <si>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</si>
  <si>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</si>
  <si>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</si>
  <si>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</si>
  <si>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</si>
  <si>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</si>
  <si>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</si>
  <si>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</si>
  <si>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</si>
  <si>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</si>
  <si>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</si>
  <si>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</si>
  <si>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</si>
  <si>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</si>
  <si>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</si>
  <si>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</si>
  <si>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</si>
  <si>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</si>
  <si>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</si>
  <si>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</si>
  <si>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</si>
  <si>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</si>
  <si>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</si>
  <si>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</si>
  <si>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</si>
  <si>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</si>
  <si>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</si>
  <si>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</si>
  <si>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</si>
  <si>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</si>
  <si>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</si>
  <si>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</si>
  <si>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</si>
  <si>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</si>
  <si>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</si>
  <si>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</si>
  <si>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</si>
  <si>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</si>
  <si>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</si>
  <si>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</si>
  <si>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</si>
  <si>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</si>
  <si>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</si>
  <si>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</si>
  <si>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</si>
  <si>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</si>
  <si>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</si>
  <si>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</si>
  <si>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</si>
  <si>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</si>
  <si>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</si>
  <si>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</si>
  <si>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</si>
  <si>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</si>
  <si>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</si>
  <si>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</si>
  <si>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</si>
  <si>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</si>
  <si>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</si>
  <si>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</si>
  <si>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</si>
  <si>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</si>
  <si>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</si>
  <si>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</si>
  <si>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</si>
  <si>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</si>
  <si>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</si>
  <si>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</si>
  <si>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</si>
  <si>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</si>
  <si>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</si>
  <si>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</si>
  <si>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</si>
  <si>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</si>
  <si>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</si>
  <si>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</si>
  <si>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</si>
  <si>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</si>
  <si>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</si>
  <si>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</si>
  <si>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</si>
  <si>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</si>
  <si>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</si>
  <si>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</si>
  <si>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</si>
  <si>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</si>
  <si>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</si>
  <si>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</si>
  <si>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</si>
  <si>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</si>
  <si>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</si>
  <si>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</si>
  <si>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</si>
  <si>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</si>
  <si>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</si>
  <si>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</si>
  <si>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</si>
  <si>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</si>
  <si>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</si>
  <si>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</si>
  <si>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</si>
  <si>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</si>
  <si>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</si>
  <si>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</si>
  <si>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</si>
  <si>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</si>
  <si>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</si>
  <si>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</si>
  <si>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</si>
  <si>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</si>
  <si>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</si>
  <si>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</si>
  <si>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</si>
  <si>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</si>
  <si>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</si>
  <si>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</si>
  <si>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</si>
  <si>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</si>
  <si>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</si>
  <si>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</si>
  <si>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</si>
  <si>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</si>
  <si>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</si>
  <si>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</si>
  <si>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</si>
  <si>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</si>
  <si>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</si>
  <si>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</si>
  <si>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</si>
  <si>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</si>
  <si>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</si>
  <si>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</si>
  <si>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</si>
  <si>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</si>
  <si>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</si>
  <si>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</si>
  <si>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</si>
  <si>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</si>
  <si>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</si>
  <si>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</si>
  <si>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</si>
  <si>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</si>
  <si>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</si>
  <si>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</si>
  <si>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</si>
  <si>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</si>
  <si>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</si>
  <si>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</si>
  <si>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</si>
  <si>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</si>
  <si>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</si>
  <si>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</si>
  <si>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</si>
  <si>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</si>
  <si>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</si>
  <si>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</si>
  <si>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</si>
  <si>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</si>
  <si>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</si>
  <si>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</si>
  <si>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</si>
  <si>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</si>
  <si>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</si>
  <si>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</si>
  <si>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</si>
  <si>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</si>
  <si>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</si>
  <si>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</si>
  <si>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</si>
  <si>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</si>
  <si>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</si>
  <si>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</si>
  <si>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</si>
  <si>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</si>
  <si>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</si>
  <si>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</si>
  <si>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</si>
  <si>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</si>
  <si>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</si>
  <si>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</si>
  <si>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</si>
  <si>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</si>
  <si>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</si>
  <si>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</si>
  <si>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</si>
  <si>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</si>
  <si>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</si>
  <si>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</si>
  <si>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</si>
  <si>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</si>
  <si>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</si>
  <si>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</si>
  <si>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</si>
  <si>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</si>
  <si>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</si>
  <si>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</si>
  <si>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</si>
  <si>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</si>
  <si>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</si>
  <si>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</si>
  <si>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</si>
  <si>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</si>
  <si>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</si>
  <si>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</si>
  <si>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</si>
  <si>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</si>
  <si>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</si>
  <si>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</si>
  <si>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</si>
  <si>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</si>
  <si>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</si>
  <si>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</si>
  <si>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</si>
  <si>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</si>
  <si>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</si>
  <si>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</si>
  <si>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</si>
  <si>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</si>
  <si>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</si>
  <si>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</si>
  <si>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</si>
  <si>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</si>
  <si>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</si>
  <si>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</si>
  <si>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</si>
  <si>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</si>
  <si>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</si>
  <si>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</si>
  <si>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</si>
  <si>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</si>
  <si>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</si>
  <si>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</si>
  <si>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</si>
  <si>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</si>
  <si>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</si>
  <si>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</si>
  <si>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</si>
  <si>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</si>
  <si>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</si>
  <si>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</si>
  <si>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</si>
  <si>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</si>
  <si>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</si>
  <si>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</si>
  <si>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</si>
  <si>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</si>
  <si>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</si>
  <si>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</si>
  <si>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</si>
  <si>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</si>
  <si>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</si>
  <si>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</si>
  <si>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</si>
  <si>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</si>
  <si>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</si>
  <si>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</si>
  <si>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</si>
  <si>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</si>
  <si>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</si>
  <si>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</si>
  <si>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</si>
  <si>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</si>
  <si>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</si>
  <si>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</si>
  <si>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</si>
  <si>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</si>
  <si>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</si>
  <si>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</si>
  <si>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</si>
  <si>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</si>
  <si>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</si>
  <si>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</si>
  <si>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</si>
  <si>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</si>
  <si>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</si>
  <si>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</si>
  <si>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</si>
  <si>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</si>
  <si>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</si>
  <si>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</si>
  <si>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</si>
  <si>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</si>
  <si>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</si>
  <si>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</si>
  <si>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</si>
  <si>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</si>
  <si>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</si>
  <si>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</si>
  <si>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</si>
  <si>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</si>
  <si>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</si>
  <si>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</si>
  <si>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</si>
  <si>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</si>
  <si>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</si>
  <si>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</si>
  <si>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</si>
  <si>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</si>
  <si>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</si>
  <si>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</si>
  <si>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</si>
  <si>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</si>
  <si>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</si>
  <si>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</si>
  <si>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</si>
  <si>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</si>
  <si>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</si>
  <si>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</si>
  <si>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</si>
  <si>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</si>
  <si>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</si>
  <si>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</si>
  <si>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</si>
  <si>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</si>
  <si>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</si>
  <si>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</si>
  <si>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</si>
  <si>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</si>
  <si>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</si>
  <si>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</si>
  <si>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</si>
  <si>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</si>
  <si>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</si>
  <si>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</si>
  <si>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</si>
  <si>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</si>
  <si>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</si>
  <si>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</si>
  <si>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</si>
  <si>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</si>
  <si>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</si>
  <si>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</si>
  <si>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</si>
  <si>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</si>
  <si>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</si>
  <si>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</si>
  <si>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</si>
  <si>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</si>
  <si>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</si>
  <si>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</si>
  <si>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</si>
  <si>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</si>
  <si>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</si>
  <si>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</si>
  <si>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</si>
  <si>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</si>
  <si>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</si>
  <si>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</si>
  <si>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</si>
  <si>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</si>
  <si>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</si>
  <si>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</si>
  <si>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</si>
  <si>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</si>
  <si>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</si>
  <si>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</si>
  <si>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</si>
  <si>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</si>
  <si>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</si>
  <si>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</si>
  <si>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</si>
  <si>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</si>
  <si>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</si>
  <si>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</si>
  <si>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</si>
  <si>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</si>
  <si>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</si>
  <si>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</si>
  <si>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</si>
  <si>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</si>
  <si>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</si>
  <si>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</si>
  <si>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</si>
  <si>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</si>
  <si>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</si>
  <si>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</si>
  <si>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</si>
  <si>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</si>
  <si>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</si>
  <si>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</si>
  <si>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</si>
  <si>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</si>
  <si>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</si>
  <si>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</si>
  <si>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</si>
  <si>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</si>
  <si>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</si>
  <si>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</si>
  <si>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</si>
  <si>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</si>
  <si>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</si>
  <si>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</si>
  <si>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</si>
  <si>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</si>
  <si>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</si>
  <si>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</si>
  <si>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</si>
  <si>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</si>
  <si>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</si>
  <si>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</si>
  <si>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</si>
  <si>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</si>
  <si>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</si>
  <si>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</si>
  <si>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</si>
  <si>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</si>
  <si>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</si>
  <si>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</si>
  <si>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</si>
  <si>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</si>
  <si>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</si>
  <si>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</si>
  <si>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</si>
  <si>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</si>
  <si>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</si>
  <si>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</si>
  <si>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</si>
  <si>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</si>
  <si>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</si>
  <si>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</si>
  <si>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</si>
  <si>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</si>
  <si>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</si>
  <si>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</si>
  <si>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</si>
  <si>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</si>
  <si>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</si>
  <si>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</si>
  <si>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</si>
  <si>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</si>
  <si>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</si>
  <si>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</si>
  <si>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</si>
  <si>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</si>
  <si>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</si>
  <si>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</si>
  <si>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</si>
  <si>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</si>
  <si>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</si>
  <si>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</si>
  <si>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</si>
  <si>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</si>
  <si>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</si>
  <si>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</si>
  <si>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</si>
  <si>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</si>
  <si>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</si>
  <si>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</si>
  <si>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</si>
  <si>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</si>
  <si>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</si>
  <si>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</si>
  <si>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</si>
  <si>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</si>
  <si>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</si>
  <si>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</si>
  <si>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</si>
  <si>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</si>
  <si>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</si>
  <si>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</si>
  <si>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</si>
  <si>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</si>
  <si>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</si>
  <si>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</si>
  <si>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</si>
  <si>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</si>
  <si>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</si>
  <si>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</si>
  <si>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</si>
  <si>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</si>
  <si>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</si>
  <si>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</si>
  <si>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</si>
  <si>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</si>
  <si>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</si>
  <si>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</si>
  <si>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</si>
  <si>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</si>
  <si>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</si>
  <si>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</si>
  <si>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</si>
  <si>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</si>
  <si>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</si>
  <si>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</si>
  <si>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</si>
  <si>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</si>
  <si>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</si>
  <si>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</si>
  <si>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</si>
  <si>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</si>
  <si>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</si>
  <si>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</si>
  <si>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</si>
  <si>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</si>
  <si>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</si>
  <si>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</si>
  <si>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</si>
  <si>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</si>
  <si>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</si>
  <si>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</si>
  <si>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</si>
  <si>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</si>
  <si>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</si>
  <si>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</si>
  <si>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</si>
  <si>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</si>
  <si>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</si>
  <si>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</si>
  <si>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</si>
  <si>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</si>
  <si>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</si>
  <si>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</si>
  <si>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</si>
  <si>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</si>
  <si>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</si>
  <si>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</si>
  <si>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</si>
  <si>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</si>
  <si>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</si>
  <si>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</si>
  <si>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</si>
  <si>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</si>
  <si>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</si>
  <si>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</si>
  <si>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</si>
  <si>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</si>
  <si>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</si>
  <si>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</si>
  <si>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</si>
  <si>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</si>
  <si>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</si>
  <si>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</si>
  <si>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</si>
  <si>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</si>
  <si>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</si>
  <si>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</si>
  <si>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</si>
  <si>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</si>
  <si>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</si>
  <si>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</si>
  <si>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</si>
  <si>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</si>
  <si>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</si>
  <si>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</si>
  <si>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</si>
  <si>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</si>
  <si>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</si>
  <si>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</si>
  <si>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</si>
  <si>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</si>
  <si>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</si>
  <si>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</si>
  <si>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</si>
  <si>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</si>
  <si>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</si>
  <si>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</si>
  <si>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</si>
  <si>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</si>
  <si>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</si>
  <si>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</si>
  <si>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</si>
  <si>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</si>
  <si>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</si>
  <si>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</si>
  <si>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</si>
  <si>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</si>
  <si>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</si>
  <si>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</si>
  <si>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</si>
  <si>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</si>
  <si>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</si>
  <si>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</si>
  <si>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</si>
  <si>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</si>
  <si>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</si>
  <si>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</si>
  <si>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</si>
  <si>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</si>
  <si>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</si>
  <si>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</si>
  <si>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</si>
  <si>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</si>
  <si>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</si>
  <si>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</si>
  <si>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</si>
  <si>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</si>
  <si>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</si>
  <si>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</si>
  <si>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</si>
  <si>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</si>
  <si>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</si>
  <si>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</si>
  <si>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</si>
  <si>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</si>
  <si>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</si>
  <si>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</si>
  <si>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</si>
  <si>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</si>
  <si>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</si>
  <si>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</si>
  <si>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</si>
  <si>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</si>
  <si>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</si>
  <si>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</si>
  <si>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</si>
  <si>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</si>
  <si>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</si>
  <si>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</si>
  <si>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</si>
  <si>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</si>
  <si>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</si>
  <si>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</si>
  <si>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</si>
  <si>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</si>
  <si>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</si>
  <si>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</si>
  <si>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</si>
  <si>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</si>
  <si>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</si>
  <si>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</si>
  <si>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</si>
  <si>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</si>
  <si>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</si>
  <si>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</si>
  <si>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</si>
  <si>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</si>
  <si>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</si>
  <si>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</si>
  <si>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</si>
  <si>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</si>
  <si>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</si>
  <si>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</si>
  <si>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</si>
  <si>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</si>
  <si>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</si>
  <si>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</si>
  <si>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</si>
  <si>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</si>
  <si>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</si>
  <si>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</si>
  <si>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</si>
  <si>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</si>
  <si>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</si>
  <si>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</si>
  <si>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</si>
  <si>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</si>
  <si>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</si>
  <si>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</si>
  <si>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</si>
  <si>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</si>
  <si>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</si>
  <si>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</si>
  <si>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</si>
  <si>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</si>
  <si>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</si>
  <si>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</si>
  <si>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</si>
  <si>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</si>
  <si>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</si>
  <si>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</si>
  <si>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</si>
  <si>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</si>
  <si>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</si>
  <si>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</si>
  <si>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</si>
  <si>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</si>
  <si>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</si>
  <si>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</si>
  <si>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</si>
  <si>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</si>
  <si>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</si>
  <si>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</si>
  <si>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</si>
  <si>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</si>
  <si>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</si>
  <si>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</si>
  <si>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</si>
  <si>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</si>
  <si>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</si>
  <si>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</si>
  <si>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</si>
  <si>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</si>
  <si>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</si>
  <si>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</si>
  <si>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</si>
  <si>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</si>
  <si>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</si>
  <si>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</si>
  <si>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</si>
  <si>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</si>
  <si>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</si>
  <si>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</si>
  <si>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</si>
  <si>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</si>
  <si>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</si>
  <si>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</si>
  <si>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</si>
  <si>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</si>
  <si>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</si>
  <si>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</si>
  <si>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</si>
  <si>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</si>
  <si>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</si>
  <si>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</si>
  <si>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</si>
  <si>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</si>
  <si>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</si>
  <si>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</si>
  <si>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</si>
  <si>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</si>
  <si>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</si>
  <si>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</si>
  <si>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</si>
  <si>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</si>
  <si>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</si>
  <si>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</si>
  <si>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</si>
  <si>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</si>
  <si>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</si>
  <si>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</si>
  <si>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</si>
  <si>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</si>
  <si>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</si>
  <si>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</si>
  <si>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</si>
  <si>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</si>
  <si>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</si>
  <si>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</si>
  <si>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</si>
  <si>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</si>
  <si>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</si>
  <si>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</si>
  <si>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</si>
  <si>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</si>
  <si>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</si>
  <si>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</si>
  <si>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</si>
  <si>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</si>
  <si>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</si>
  <si>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</si>
  <si>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</si>
  <si>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</si>
  <si>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</si>
  <si>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</si>
  <si>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</si>
  <si>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</si>
  <si>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</si>
  <si>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</si>
  <si>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</si>
  <si>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</si>
  <si>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</si>
  <si>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</si>
  <si>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</si>
  <si>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</si>
  <si>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</si>
  <si>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</si>
  <si>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</si>
  <si>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</si>
  <si>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</si>
  <si>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</si>
  <si>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</si>
  <si>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</si>
  <si>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</si>
  <si>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</si>
  <si>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</si>
  <si>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</si>
  <si>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</si>
  <si>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</si>
  <si>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</si>
  <si>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</si>
  <si>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</si>
  <si>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</si>
  <si>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</si>
  <si>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</si>
  <si>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</si>
  <si>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</si>
  <si>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</si>
  <si>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</si>
  <si>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</si>
  <si>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</si>
  <si>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</si>
  <si>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</si>
  <si>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</si>
  <si>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</si>
  <si>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</si>
  <si>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</si>
  <si>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</si>
  <si>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</si>
  <si>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</si>
  <si>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</si>
  <si>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</si>
  <si>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</si>
  <si>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</si>
  <si>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</si>
  <si>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</si>
  <si>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</si>
  <si>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</si>
  <si>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</si>
  <si>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</si>
  <si>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</si>
  <si>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</si>
  <si>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</si>
  <si>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</si>
  <si>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</si>
  <si>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</si>
  <si>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</si>
  <si>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</si>
  <si>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</si>
  <si>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</si>
  <si>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</si>
  <si>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</si>
  <si>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</si>
  <si>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</si>
  <si>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</si>
  <si>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</si>
  <si>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</si>
  <si>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</si>
  <si>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</si>
  <si>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</si>
  <si>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</si>
  <si>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</si>
  <si>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</si>
  <si>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</si>
  <si>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</si>
  <si>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</si>
  <si>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</si>
  <si>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</si>
  <si>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</si>
  <si>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</si>
  <si>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</si>
  <si>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</si>
  <si>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</si>
  <si>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</si>
  <si>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</si>
  <si>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</si>
  <si>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</si>
  <si>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</si>
  <si>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</si>
  <si>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</si>
  <si>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</si>
  <si>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</si>
  <si>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</si>
  <si>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</si>
  <si>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</si>
  <si>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</si>
  <si>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</si>
  <si>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</si>
  <si>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</si>
  <si>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</si>
  <si>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</si>
  <si>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</si>
  <si>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</si>
  <si>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</si>
  <si>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</si>
  <si>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</si>
  <si>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</si>
  <si>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</si>
  <si>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</si>
  <si>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</si>
  <si>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</si>
  <si>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</si>
  <si>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</si>
  <si>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</si>
  <si>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</si>
  <si>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</si>
  <si>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</si>
  <si>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</si>
  <si>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</si>
  <si>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</si>
  <si>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</si>
  <si>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</si>
  <si>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</si>
  <si>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</si>
  <si>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</si>
  <si>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</si>
  <si>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</si>
  <si>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</si>
  <si>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</si>
  <si>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</si>
  <si>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</si>
  <si>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</si>
  <si>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</si>
  <si>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</si>
  <si>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</si>
  <si>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</si>
  <si>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</si>
  <si>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</si>
  <si>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</si>
  <si>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</si>
  <si>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</si>
  <si>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</si>
  <si>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</si>
  <si>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</si>
  <si>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</si>
  <si>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</si>
  <si>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</si>
  <si>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</si>
  <si>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</si>
  <si>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</si>
  <si>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</si>
  <si>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</si>
  <si>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</si>
  <si>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</si>
  <si>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</si>
  <si>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</si>
  <si>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</si>
  <si>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</si>
  <si>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</si>
  <si>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</si>
  <si>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</si>
  <si>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</si>
  <si>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</si>
  <si>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</si>
  <si>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</si>
  <si>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</si>
  <si>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</si>
  <si>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</si>
  <si>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</si>
  <si>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</si>
  <si>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</si>
  <si>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</si>
  <si>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</si>
  <si>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</si>
  <si>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</si>
  <si>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</si>
  <si>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</si>
  <si>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</si>
  <si>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</si>
  <si>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</si>
  <si>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</si>
  <si>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</si>
  <si>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</si>
  <si>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</si>
  <si>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</si>
  <si>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</si>
  <si>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</si>
  <si>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</si>
  <si>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</si>
  <si>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</si>
  <si>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</si>
  <si>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</si>
  <si>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</si>
  <si>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</si>
  <si>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</si>
  <si>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</si>
  <si>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</si>
  <si>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</si>
  <si>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</si>
  <si>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</si>
  <si>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</si>
  <si>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</si>
  <si>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</si>
  <si>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</si>
  <si>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</si>
  <si>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</si>
  <si>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</si>
  <si>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</si>
  <si>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</si>
  <si>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</si>
  <si>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</si>
  <si>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</si>
  <si>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</si>
  <si>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</si>
  <si>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</si>
  <si>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</si>
  <si>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</si>
  <si>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</si>
  <si>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</si>
  <si>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</si>
  <si>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</si>
  <si>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</si>
  <si>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</si>
  <si>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</si>
  <si>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</si>
  <si>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</si>
  <si>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</si>
  <si>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</si>
  <si>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</si>
  <si>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</si>
  <si>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</si>
  <si>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</si>
  <si>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</si>
  <si>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</si>
  <si>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</si>
  <si>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</si>
  <si>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</si>
  <si>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</si>
  <si>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</si>
  <si>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</si>
  <si>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</si>
  <si>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</si>
  <si>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</si>
  <si>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</si>
  <si>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</si>
  <si>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</si>
  <si>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</si>
  <si>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</si>
  <si>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</si>
  <si>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</si>
  <si>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</si>
  <si>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</si>
  <si>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</si>
  <si>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</si>
  <si>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</si>
  <si>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</si>
  <si>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</si>
  <si>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</si>
  <si>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</si>
  <si>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</si>
  <si>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</si>
  <si>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</si>
  <si>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</si>
  <si>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</si>
  <si>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</si>
  <si>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</si>
  <si>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</si>
  <si>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</si>
  <si>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</si>
  <si>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</si>
  <si>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</si>
  <si>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</si>
  <si>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</si>
  <si>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</si>
  <si>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</si>
  <si>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</si>
  <si>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</si>
  <si>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</si>
  <si>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</si>
  <si>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</si>
  <si>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</si>
  <si>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</si>
  <si>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</si>
  <si>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</si>
  <si>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</si>
  <si>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</si>
  <si>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</si>
  <si>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</si>
  <si>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</si>
  <si>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</si>
  <si>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</si>
  <si>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</si>
  <si>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</si>
  <si>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</si>
  <si>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</si>
  <si>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</si>
  <si>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</si>
  <si>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</si>
  <si>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</si>
  <si>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</si>
  <si>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</si>
  <si>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</si>
  <si>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</si>
  <si>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</si>
  <si>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</si>
  <si>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</si>
  <si>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</si>
  <si>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</si>
  <si>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</si>
  <si>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</si>
  <si>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</si>
  <si>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</si>
  <si>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</si>
  <si>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</si>
  <si>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</si>
  <si>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</si>
  <si>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</si>
  <si>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</si>
  <si>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</si>
  <si>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</si>
  <si>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</si>
  <si>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</si>
  <si>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</si>
  <si>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</si>
  <si>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</si>
  <si>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</si>
  <si>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</si>
  <si>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</si>
  <si>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</si>
  <si>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</si>
  <si>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</si>
  <si>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</si>
  <si>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</si>
  <si>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</si>
  <si>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</si>
  <si>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</si>
  <si>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</si>
  <si>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</si>
  <si>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</si>
  <si>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</si>
  <si>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</si>
  <si>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</si>
  <si>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</si>
  <si>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</si>
  <si>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</si>
  <si>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</si>
  <si>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</si>
  <si>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</si>
  <si>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</si>
  <si>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</si>
  <si>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</si>
  <si>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</si>
  <si>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</si>
  <si>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</si>
  <si>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</si>
  <si>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</si>
  <si>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</si>
  <si>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</si>
  <si>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</si>
  <si>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</si>
  <si>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</si>
  <si>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</si>
  <si>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</si>
  <si>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</si>
  <si>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</si>
  <si>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</si>
  <si>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</si>
  <si>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</si>
  <si>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</si>
  <si>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</si>
  <si>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</si>
  <si>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</si>
  <si>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</si>
  <si>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</si>
  <si>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</si>
  <si>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</si>
  <si>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</si>
  <si>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</si>
  <si>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</si>
  <si>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</si>
  <si>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</si>
  <si>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</si>
  <si>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</si>
  <si>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</si>
  <si>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</si>
  <si>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</si>
  <si>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</si>
  <si>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</si>
  <si>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</si>
  <si>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</si>
  <si>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</si>
  <si>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</si>
  <si>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</si>
  <si>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</si>
  <si>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</si>
  <si>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</si>
  <si>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</si>
  <si>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</si>
  <si>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</si>
  <si>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</si>
  <si>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</si>
  <si>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</si>
  <si>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</si>
  <si>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</si>
  <si>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</si>
  <si>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</si>
  <si>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</si>
  <si>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</si>
  <si>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</si>
  <si>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</si>
  <si>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</si>
  <si>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</si>
  <si>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</si>
  <si>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</si>
  <si>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</si>
  <si>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</si>
  <si>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</si>
  <si>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</si>
  <si>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</si>
  <si>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</si>
  <si>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</si>
  <si>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</si>
  <si>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</si>
  <si>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</si>
  <si>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</si>
  <si>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</si>
  <si>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</si>
  <si>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</si>
  <si>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</si>
  <si>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</si>
  <si>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</si>
  <si>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</si>
  <si>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</si>
  <si>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</si>
  <si>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</si>
  <si>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</si>
  <si>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</si>
  <si>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</si>
  <si>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</si>
  <si>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</si>
  <si>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</si>
  <si>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</si>
  <si>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</si>
  <si>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</si>
  <si>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</si>
  <si>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</si>
  <si>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</si>
  <si>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</si>
  <si>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</si>
  <si>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</si>
  <si>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</si>
  <si>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</si>
  <si>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</si>
  <si>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</si>
  <si>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</si>
  <si>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</si>
  <si>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</si>
  <si>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</si>
  <si>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</si>
  <si>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</si>
  <si>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</si>
  <si>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</si>
  <si>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</si>
  <si>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</si>
  <si>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</si>
  <si>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</si>
  <si>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</si>
  <si>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</si>
  <si>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</si>
  <si>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</si>
  <si>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</si>
  <si>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</si>
  <si>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</si>
  <si>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</si>
  <si>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</si>
  <si>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</si>
  <si>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</si>
  <si>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</si>
  <si>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</si>
  <si>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</si>
  <si>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</si>
  <si>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</si>
  <si>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</si>
  <si>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</si>
  <si>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</si>
  <si>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</si>
  <si>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</si>
  <si>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</si>
  <si>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</si>
  <si>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</si>
  <si>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</si>
  <si>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</si>
  <si>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</si>
  <si>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</si>
  <si>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</si>
  <si>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</si>
  <si>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</si>
  <si>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</si>
  <si>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</si>
  <si>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</si>
  <si>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</si>
  <si>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</si>
  <si>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</si>
  <si>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</si>
  <si>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</si>
  <si>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</si>
  <si>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</si>
  <si>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</si>
  <si>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</si>
  <si>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</si>
  <si>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</si>
  <si>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</si>
  <si>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</si>
  <si>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</si>
  <si>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</si>
  <si>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</si>
  <si>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</si>
  <si>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</si>
  <si>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</si>
  <si>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</si>
  <si>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</si>
  <si>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</si>
  <si>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</si>
  <si>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</si>
  <si>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</si>
  <si>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</si>
  <si>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</si>
  <si>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</si>
  <si>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</si>
  <si>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</si>
  <si>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</si>
  <si>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</si>
  <si>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</si>
  <si>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</si>
  <si>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</si>
  <si>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</si>
  <si>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</si>
  <si>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</si>
  <si>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</si>
  <si>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</si>
  <si>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</si>
  <si>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</si>
  <si>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</si>
  <si>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</si>
  <si>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</si>
  <si>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</si>
  <si>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</si>
  <si>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</si>
  <si>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</si>
  <si>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</si>
  <si>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</si>
  <si>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</si>
  <si>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</si>
  <si>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</si>
  <si>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</si>
  <si>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</si>
  <si>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</si>
  <si>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</si>
  <si>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</si>
  <si>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</si>
  <si>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</si>
  <si>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</si>
  <si>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</si>
  <si>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</si>
  <si>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</si>
  <si>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</si>
  <si>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</si>
  <si>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</si>
  <si>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</si>
  <si>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</si>
  <si>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</si>
  <si>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</si>
  <si>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</si>
  <si>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</si>
  <si>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</si>
  <si>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</si>
  <si>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</si>
  <si>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</si>
  <si>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</si>
  <si>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</si>
  <si>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</si>
  <si>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</si>
  <si>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</si>
  <si>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</si>
  <si>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</si>
  <si>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</si>
  <si>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</si>
  <si>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</si>
  <si>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</si>
  <si>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</si>
  <si>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</si>
  <si>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</si>
  <si>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</si>
  <si>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</si>
  <si>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</si>
  <si>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</si>
  <si>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</si>
  <si>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</si>
  <si>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</si>
  <si>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</si>
  <si>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</si>
  <si>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</si>
  <si>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</si>
  <si>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</si>
  <si>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</si>
  <si>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</si>
  <si>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</si>
  <si>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</si>
  <si>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</si>
  <si>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</si>
  <si>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</si>
  <si>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</si>
  <si>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</si>
  <si>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</si>
  <si>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</si>
  <si>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</si>
  <si>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</si>
  <si>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</si>
  <si>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</si>
  <si>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</si>
  <si>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</si>
  <si>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</si>
  <si>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</si>
  <si>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</si>
  <si>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</si>
  <si>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</si>
  <si>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</si>
  <si>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</si>
  <si>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</si>
  <si>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</si>
  <si>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</si>
  <si>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</si>
  <si>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</si>
  <si>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</si>
  <si>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</si>
  <si>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</si>
  <si>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</si>
  <si>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</si>
  <si>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</si>
  <si>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</si>
  <si>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</si>
  <si>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</si>
  <si>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</si>
  <si>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</si>
  <si>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</si>
  <si>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</si>
  <si>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</si>
  <si>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</si>
  <si>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</si>
  <si>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</si>
  <si>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</si>
  <si>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</si>
  <si>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</si>
  <si>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</si>
  <si>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</si>
  <si>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</si>
  <si>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</si>
  <si>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</si>
  <si>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</si>
  <si>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</si>
  <si>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</si>
  <si>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</si>
  <si>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</si>
  <si>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</si>
  <si>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</si>
  <si>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</si>
  <si>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</si>
  <si>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</si>
  <si>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</si>
  <si>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</si>
  <si>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</si>
  <si>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</si>
  <si>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</si>
  <si>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</si>
  <si>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</si>
  <si>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</si>
  <si>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</si>
  <si>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</si>
  <si>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</si>
  <si>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</si>
  <si>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</si>
  <si>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</si>
  <si>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</si>
  <si>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</si>
  <si>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</si>
  <si>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</si>
  <si>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</si>
  <si>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</si>
  <si>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</si>
  <si>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</si>
  <si>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</si>
  <si>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</si>
  <si>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</si>
  <si>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</si>
  <si>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</si>
  <si>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</si>
  <si>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</si>
  <si>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</si>
  <si>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</si>
  <si>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</si>
  <si>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</si>
  <si>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</si>
  <si>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</si>
  <si>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</si>
  <si>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</si>
  <si>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</si>
  <si>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</si>
  <si>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</si>
  <si>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</si>
  <si>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</si>
  <si>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</si>
  <si>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</si>
  <si>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</si>
  <si>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</si>
  <si>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</si>
  <si>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</si>
  <si>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</si>
  <si>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</si>
  <si>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</si>
  <si>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</si>
  <si>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</si>
  <si>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</si>
  <si>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</si>
  <si>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</si>
  <si>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</si>
  <si>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</si>
  <si>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</si>
  <si>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</si>
  <si>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</si>
  <si>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</si>
  <si>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</si>
  <si>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</si>
  <si>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</si>
  <si>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</si>
  <si>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</si>
  <si>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</si>
  <si>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</si>
  <si>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</si>
  <si>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</si>
  <si>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</si>
  <si>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</si>
  <si>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</si>
  <si>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</si>
  <si>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</si>
  <si>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</si>
  <si>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</si>
  <si>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</si>
  <si>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</si>
  <si>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</si>
  <si>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</si>
  <si>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</si>
  <si>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</si>
  <si>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</si>
  <si>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</si>
  <si>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</si>
  <si>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</si>
  <si>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</si>
  <si>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</si>
  <si>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</si>
  <si>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</si>
  <si>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</si>
  <si>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</si>
  <si>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</si>
  <si>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</si>
  <si>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</si>
  <si>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</si>
  <si>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</si>
  <si>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</si>
  <si>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</si>
  <si>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</si>
  <si>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</si>
  <si>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</si>
  <si>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</si>
  <si>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</si>
  <si>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</si>
  <si>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</si>
  <si>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</si>
  <si>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</si>
  <si>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</si>
  <si>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</si>
  <si>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</si>
  <si>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</si>
  <si>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</si>
  <si>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</si>
  <si>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</si>
  <si>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</si>
  <si>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</si>
  <si>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</si>
  <si>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</si>
  <si>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</si>
  <si>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</si>
  <si>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</si>
  <si>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</si>
  <si>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</si>
  <si>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</si>
  <si>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</si>
  <si>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</si>
  <si>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</si>
  <si>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</si>
  <si>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</si>
  <si>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</si>
  <si>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</si>
  <si>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</si>
  <si>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</si>
  <si>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</si>
  <si>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</si>
  <si>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</si>
  <si>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</si>
  <si>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</si>
  <si>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</si>
  <si>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</si>
  <si>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</si>
  <si>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</si>
  <si>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</si>
  <si>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</si>
  <si>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</si>
  <si>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</si>
  <si>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</si>
  <si>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</si>
  <si>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</si>
  <si>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</si>
  <si>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</si>
  <si>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</si>
  <si>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</si>
  <si>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</si>
  <si>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</si>
  <si>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</si>
  <si>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</si>
  <si>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</si>
  <si>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</si>
  <si>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</si>
  <si>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</si>
  <si>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</si>
  <si>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</si>
  <si>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</si>
  <si>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</si>
  <si>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</si>
  <si>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</si>
  <si>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</si>
  <si>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</si>
  <si>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</si>
  <si>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</si>
  <si>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</si>
  <si>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</si>
  <si>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</si>
  <si>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</si>
  <si>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</si>
  <si>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</si>
  <si>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</si>
  <si>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</si>
  <si>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</si>
  <si>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</si>
  <si>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</si>
  <si>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</si>
  <si>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</si>
  <si>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</si>
  <si>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</si>
  <si>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</si>
  <si>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</si>
  <si>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</si>
  <si>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</si>
  <si>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</si>
  <si>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</si>
  <si>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</si>
  <si>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</si>
  <si>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</si>
  <si>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</si>
  <si>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</si>
  <si>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</si>
  <si>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</si>
  <si>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</si>
  <si>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</si>
  <si>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</si>
  <si>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</si>
  <si>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</si>
  <si>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</si>
  <si>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</si>
  <si>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</si>
  <si>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</si>
  <si>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</si>
  <si>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</si>
  <si>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</si>
  <si>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</si>
  <si>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</si>
  <si>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</si>
  <si>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</si>
  <si>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</si>
  <si>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</si>
  <si>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</si>
  <si>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</si>
  <si>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</si>
  <si>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</si>
  <si>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</si>
  <si>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</si>
  <si>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</si>
  <si>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</si>
  <si>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</si>
  <si>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</si>
  <si>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</si>
  <si>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</si>
  <si>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</si>
  <si>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</si>
  <si>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</si>
  <si>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</si>
  <si>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</si>
  <si>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</si>
  <si>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</si>
  <si>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</si>
  <si>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</si>
  <si>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</si>
  <si>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</si>
  <si>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</si>
  <si>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</si>
  <si>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</si>
  <si>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</si>
  <si>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</si>
  <si>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</si>
  <si>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</si>
  <si>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</si>
  <si>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</si>
  <si>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</si>
  <si>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</si>
  <si>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</si>
  <si>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</si>
  <si>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</si>
  <si>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</si>
  <si>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</si>
  <si>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</si>
  <si>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</si>
  <si>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</si>
  <si>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</si>
  <si>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</si>
  <si>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</si>
  <si>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</si>
  <si>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</si>
  <si>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</si>
  <si>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</si>
  <si>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</si>
  <si>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</si>
  <si>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</si>
  <si>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</si>
  <si>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</si>
  <si>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</si>
  <si>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</si>
  <si>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</si>
  <si>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</si>
  <si>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</si>
  <si>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</si>
  <si>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</si>
  <si>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</si>
  <si>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</si>
  <si>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</si>
  <si>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</si>
  <si>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</si>
  <si>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</si>
  <si>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</si>
  <si>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</si>
  <si>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</si>
  <si>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</si>
  <si>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</si>
  <si>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</si>
  <si>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</si>
  <si>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</si>
  <si>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</si>
  <si>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</si>
  <si>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</si>
  <si>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</si>
  <si>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</si>
  <si>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</si>
  <si>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</si>
  <si>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</si>
  <si>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</si>
  <si>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</si>
  <si>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</si>
  <si>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</si>
  <si>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</si>
  <si>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</si>
  <si>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</si>
  <si>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</si>
  <si>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</si>
  <si>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</si>
  <si>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</si>
  <si>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</si>
  <si>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</si>
  <si>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</si>
  <si>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</si>
  <si>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</si>
  <si>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</si>
  <si>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</si>
  <si>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</si>
  <si>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</si>
  <si>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</si>
  <si>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</si>
  <si>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</si>
  <si>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</si>
  <si>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</si>
  <si>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</si>
  <si>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</si>
  <si>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</si>
  <si>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</si>
  <si>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</si>
  <si>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</si>
  <si>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</si>
  <si>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</si>
  <si>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</si>
  <si>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</si>
  <si>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</si>
  <si>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</si>
  <si>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</si>
  <si>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</si>
  <si>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</si>
  <si>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</si>
  <si>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</si>
  <si>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</si>
  <si>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</si>
  <si>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</si>
  <si>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</si>
  <si>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</si>
  <si>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</si>
  <si>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</si>
  <si>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</si>
  <si>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</si>
  <si>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</si>
  <si>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</si>
  <si>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</si>
  <si>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</si>
  <si>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</si>
  <si>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</si>
  <si>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</si>
  <si>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</si>
  <si>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</si>
  <si>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</si>
  <si>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</si>
  <si>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</si>
  <si>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</si>
  <si>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</si>
  <si>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</si>
  <si>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</si>
  <si>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</si>
  <si>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</si>
  <si>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</si>
  <si>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</si>
  <si>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</si>
  <si>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</si>
  <si>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</si>
  <si>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</si>
  <si>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</si>
  <si>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</si>
  <si>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</si>
  <si>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</si>
  <si>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</si>
  <si>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</si>
  <si>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</si>
  <si>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</si>
  <si>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</si>
  <si>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</si>
  <si>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</si>
  <si>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</si>
  <si>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</si>
  <si>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</si>
  <si>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</si>
  <si>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</si>
  <si>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</si>
  <si>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</si>
  <si>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</si>
  <si>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</si>
  <si>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</si>
  <si>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</si>
  <si>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</si>
  <si>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</si>
  <si>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</si>
  <si>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</si>
  <si>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</si>
  <si>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</si>
  <si>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</si>
  <si>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</si>
  <si>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</si>
  <si>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</si>
  <si>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</si>
  <si>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</si>
  <si>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</si>
  <si>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</si>
  <si>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</si>
  <si>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</si>
  <si>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</si>
  <si>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</si>
  <si>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</si>
  <si>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</si>
  <si>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</si>
  <si>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</si>
  <si>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</si>
  <si>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</si>
  <si>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</si>
  <si>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</si>
  <si>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</si>
  <si>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</si>
  <si>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</si>
  <si>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</si>
  <si>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</si>
  <si>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</si>
  <si>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</si>
  <si>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</si>
  <si>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</si>
  <si>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</si>
  <si>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</si>
  <si>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</si>
  <si>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</si>
  <si>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</si>
  <si>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</si>
  <si>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</si>
  <si>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</si>
  <si>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</si>
  <si>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</si>
  <si>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</si>
  <si>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</si>
  <si>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</si>
  <si>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</si>
  <si>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</si>
  <si>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</si>
  <si>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</si>
  <si>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</si>
  <si>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</si>
  <si>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</si>
  <si>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</si>
  <si>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</si>
  <si>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</si>
  <si>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</si>
  <si>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</si>
  <si>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</si>
  <si>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</si>
  <si>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</si>
  <si>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</si>
  <si>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</si>
  <si>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</si>
  <si>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</si>
  <si>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</si>
  <si>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</si>
  <si>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</si>
  <si>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</si>
  <si>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</si>
  <si>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</si>
  <si>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</si>
  <si>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</si>
  <si>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</si>
  <si>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</si>
  <si>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</si>
  <si>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</si>
  <si>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</si>
  <si>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</si>
  <si>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</si>
  <si>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</si>
  <si>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</si>
  <si>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</si>
  <si>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</si>
  <si>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</si>
  <si>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</si>
  <si>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</si>
  <si>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</si>
  <si>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</si>
  <si>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</si>
  <si>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</si>
  <si>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</si>
  <si>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</si>
  <si>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</si>
  <si>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</si>
  <si>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</si>
  <si>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</si>
  <si>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</si>
  <si>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</si>
  <si>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</si>
  <si>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</si>
  <si>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</si>
  <si>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</si>
  <si>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</si>
  <si>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</si>
  <si>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</si>
  <si>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</si>
  <si>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</si>
  <si>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</si>
  <si>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</si>
  <si>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</si>
  <si>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</si>
  <si>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</si>
  <si>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</si>
  <si>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</si>
  <si>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</si>
  <si>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</si>
  <si>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</si>
  <si>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</si>
  <si>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</si>
  <si>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</si>
  <si>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</si>
  <si>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</si>
  <si>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</si>
  <si>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</si>
  <si>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</si>
  <si>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</si>
  <si>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</si>
  <si>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</si>
  <si>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</si>
  <si>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</si>
  <si>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</si>
  <si>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</si>
  <si>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</si>
  <si>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</si>
  <si>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</si>
  <si>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</si>
  <si>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</si>
  <si>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</si>
  <si>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</si>
  <si>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</si>
  <si>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</si>
  <si>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</si>
  <si>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</si>
  <si>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</si>
  <si>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</si>
  <si>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</si>
  <si>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</si>
  <si>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</si>
  <si>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</si>
  <si>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</si>
  <si>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</si>
  <si>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</si>
  <si>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</si>
  <si>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</si>
  <si>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</si>
  <si>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</si>
  <si>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</si>
  <si>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</si>
  <si>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</si>
  <si>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</si>
  <si>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</si>
  <si>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</si>
  <si>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</si>
  <si>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</si>
  <si>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</si>
  <si>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</si>
  <si>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</si>
  <si>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</si>
  <si>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</si>
  <si>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</si>
  <si>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</si>
  <si>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</si>
  <si>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</si>
  <si>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</si>
  <si>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</si>
  <si>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</si>
  <si>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</si>
  <si>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</si>
  <si>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</si>
  <si>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</si>
  <si>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</si>
  <si>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</si>
  <si>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</si>
  <si>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</si>
  <si>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</si>
  <si>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</si>
  <si>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</si>
  <si>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</si>
  <si>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</si>
  <si>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</si>
  <si>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</si>
  <si>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</si>
  <si>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</si>
  <si>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</si>
  <si>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</si>
  <si>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</si>
  <si>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</si>
  <si>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</si>
  <si>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</si>
  <si>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</si>
  <si>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</si>
  <si>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</si>
  <si>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</si>
  <si>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</si>
  <si>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</si>
  <si>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</si>
  <si>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</si>
  <si>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</si>
  <si>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</si>
  <si>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</si>
  <si>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</si>
  <si>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</si>
  <si>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</si>
  <si>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</si>
  <si>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</si>
  <si>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</si>
  <si>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</si>
  <si>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</si>
  <si>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</si>
  <si>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</si>
  <si>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</si>
  <si>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</si>
  <si>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</si>
  <si>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</si>
  <si>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</si>
  <si>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</si>
  <si>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</si>
  <si>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</si>
  <si>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</si>
  <si>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</si>
  <si>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</si>
  <si>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</si>
  <si>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</si>
  <si>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</si>
  <si>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</si>
  <si>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</si>
  <si>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</si>
  <si>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</si>
  <si>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</si>
  <si>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</si>
  <si>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</si>
  <si>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</si>
  <si>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</si>
  <si>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</si>
  <si>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</si>
  <si>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</si>
  <si>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</si>
  <si>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</si>
  <si>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</si>
  <si>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</si>
  <si>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</si>
  <si>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</si>
  <si>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</si>
  <si>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</si>
  <si>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</si>
  <si>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</si>
  <si>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</si>
  <si>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</si>
  <si>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</si>
  <si>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</si>
  <si>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</si>
  <si>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</si>
  <si>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</si>
  <si>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</si>
  <si>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</si>
  <si>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</si>
  <si>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</si>
  <si>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</si>
  <si>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</si>
  <si>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</si>
  <si>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</si>
  <si>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</si>
  <si>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</si>
  <si>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</si>
  <si>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</si>
  <si>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</si>
  <si>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</si>
  <si>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</si>
  <si>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</si>
  <si>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</si>
  <si>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</si>
  <si>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</si>
  <si>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</si>
  <si>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</si>
  <si>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</si>
  <si>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</si>
  <si>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</si>
  <si>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</si>
  <si>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</si>
  <si>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</si>
  <si>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</si>
  <si>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</si>
  <si>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</si>
  <si>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</si>
  <si>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</si>
  <si>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</si>
  <si>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</si>
  <si>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</si>
  <si>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</si>
  <si>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</si>
  <si>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</si>
  <si>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</si>
  <si>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</si>
  <si>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</si>
  <si>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</si>
  <si>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</si>
  <si>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</si>
  <si>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</si>
  <si>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</si>
  <si>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</si>
  <si>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</si>
  <si>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</si>
  <si>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</si>
  <si>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</si>
  <si>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</si>
  <si>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</si>
  <si>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</si>
  <si>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</si>
  <si>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</si>
  <si>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</si>
  <si>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</si>
  <si>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</si>
  <si>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</si>
  <si>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</si>
  <si>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</si>
  <si>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</si>
  <si>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</si>
  <si>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</si>
  <si>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</si>
  <si>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</si>
  <si>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</si>
  <si>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</si>
  <si>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</si>
  <si>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</si>
  <si>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</si>
  <si>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</si>
  <si>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</si>
  <si>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</si>
  <si>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</si>
  <si>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</si>
  <si>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</si>
  <si>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</si>
  <si>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</si>
  <si>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</si>
  <si>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</si>
  <si>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</si>
  <si>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</si>
  <si>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</si>
  <si>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</si>
  <si>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</si>
  <si>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</si>
  <si>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</si>
  <si>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</si>
  <si>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</si>
  <si>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</si>
  <si>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</si>
  <si>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</si>
  <si>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</si>
  <si>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</si>
  <si>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</si>
  <si>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</si>
  <si>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</si>
  <si>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</si>
  <si>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</si>
  <si>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</si>
  <si>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</si>
  <si>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</si>
  <si>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</si>
  <si>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</si>
  <si>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</si>
  <si>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</si>
  <si>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</si>
  <si>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</si>
  <si>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</si>
  <si>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</si>
  <si>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</si>
  <si>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</si>
  <si>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</si>
  <si>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</si>
  <si>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</si>
  <si>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</si>
  <si>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</si>
  <si>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</si>
  <si>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</si>
  <si>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</si>
  <si>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</si>
  <si>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</si>
  <si>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</si>
  <si>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</si>
  <si>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</si>
  <si>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</si>
  <si>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</si>
  <si>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</si>
  <si>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</si>
  <si>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</si>
  <si>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</si>
  <si>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</si>
  <si>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</si>
  <si>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</si>
  <si>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</si>
  <si>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</si>
  <si>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</si>
  <si>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</si>
  <si>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</si>
  <si>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</si>
  <si>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</si>
  <si>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</si>
  <si>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</si>
  <si>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</si>
  <si>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</si>
  <si>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</si>
  <si>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</si>
  <si>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</si>
  <si>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</si>
  <si>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</si>
  <si>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</si>
  <si>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</si>
  <si>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</si>
  <si>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</si>
  <si>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</si>
  <si>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</si>
  <si>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</si>
  <si>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</si>
  <si>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</si>
  <si>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</si>
  <si>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</si>
  <si>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</si>
  <si>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</si>
  <si>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</si>
  <si>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</si>
  <si>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</si>
  <si>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</si>
  <si>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</si>
  <si>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</si>
  <si>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</si>
  <si>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</si>
  <si>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</si>
  <si>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</si>
  <si>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</si>
  <si>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</si>
  <si>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</si>
  <si>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</si>
  <si>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</si>
  <si>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</si>
  <si>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</si>
  <si>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</si>
  <si>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</si>
  <si>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</si>
  <si>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</si>
  <si>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</si>
  <si>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</si>
  <si>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</si>
  <si>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</si>
  <si>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</si>
  <si>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</si>
  <si>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</si>
  <si>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</si>
  <si>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</si>
  <si>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</si>
  <si>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</si>
  <si>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</si>
  <si>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</si>
  <si>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</si>
  <si>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</si>
  <si>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</si>
  <si>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</si>
  <si>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</si>
  <si>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</si>
  <si>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</si>
  <si>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</si>
  <si>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</si>
  <si>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</si>
  <si>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</si>
  <si>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</si>
  <si>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</si>
  <si>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</si>
  <si>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</si>
  <si>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</si>
  <si>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</si>
  <si>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</si>
  <si>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</si>
  <si>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</si>
  <si>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</si>
  <si>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</si>
  <si>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</si>
  <si>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</si>
  <si>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</si>
  <si>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</si>
  <si>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</si>
  <si>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</si>
  <si>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</si>
  <si>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</si>
  <si>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</si>
  <si>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</si>
  <si>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</si>
  <si>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</si>
  <si>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</si>
  <si>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</si>
  <si>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</si>
  <si>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</si>
  <si>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</si>
  <si>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</si>
  <si>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</si>
  <si>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</si>
  <si>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</si>
  <si>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</si>
  <si>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</si>
  <si>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</si>
  <si>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</si>
  <si>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</si>
  <si>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</si>
  <si>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</si>
  <si>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</si>
  <si>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</si>
  <si>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</si>
  <si>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</si>
  <si>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</si>
  <si>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</si>
  <si>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</si>
  <si>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</si>
  <si>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</si>
  <si>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</si>
  <si>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</si>
  <si>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</si>
  <si>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</si>
  <si>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</si>
  <si>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</si>
  <si>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</si>
  <si>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</si>
  <si>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</si>
  <si>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</si>
  <si>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</si>
  <si>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</si>
  <si>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</si>
  <si>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</si>
  <si>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</si>
  <si>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</si>
  <si>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</si>
  <si>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</si>
  <si>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</si>
  <si>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</si>
  <si>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</si>
  <si>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</si>
  <si>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</si>
  <si>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</si>
  <si>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</si>
  <si>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</si>
  <si>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</si>
  <si>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</si>
  <si>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</si>
  <si>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</si>
  <si>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</si>
  <si>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</si>
  <si>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</si>
  <si>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</si>
  <si>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</si>
  <si>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</si>
  <si>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</si>
  <si>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</si>
  <si>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</si>
  <si>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</si>
  <si>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</si>
  <si>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</si>
  <si>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</si>
  <si>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</si>
  <si>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</si>
  <si>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</si>
  <si>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</si>
  <si>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</si>
  <si>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</si>
  <si>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</si>
  <si>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</si>
  <si>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</si>
  <si>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</si>
  <si>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</si>
  <si>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</si>
  <si>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</si>
  <si>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</si>
  <si>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</si>
  <si>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</si>
  <si>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</si>
  <si>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</si>
  <si>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</si>
  <si>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</si>
  <si>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</si>
  <si>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</si>
  <si>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</si>
  <si>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</si>
  <si>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</si>
  <si>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</si>
  <si>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</si>
  <si>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</si>
  <si>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</si>
  <si>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</si>
  <si>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</si>
  <si>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</si>
  <si>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</si>
  <si>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</si>
  <si>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</si>
  <si>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</si>
  <si>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</si>
  <si>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</si>
  <si>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</si>
  <si>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</si>
  <si>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</si>
  <si>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</si>
  <si>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</si>
  <si>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</si>
  <si>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</si>
  <si>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</si>
  <si>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</si>
  <si>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</si>
  <si>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</si>
  <si>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</si>
  <si>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</si>
  <si>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</si>
  <si>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</si>
  <si>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</si>
  <si>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</si>
  <si>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</si>
  <si>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</si>
  <si>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</si>
  <si>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</si>
  <si>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</si>
  <si>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</si>
  <si>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</si>
  <si>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</si>
  <si>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</si>
  <si>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</si>
  <si>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</si>
  <si>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</si>
  <si>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</si>
  <si>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</si>
  <si>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</si>
  <si>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</si>
  <si>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</si>
  <si>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</si>
  <si>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</si>
  <si>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</si>
  <si>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</si>
  <si>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</si>
  <si>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</si>
  <si>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</si>
  <si>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</si>
  <si>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</si>
  <si>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</si>
  <si>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</si>
  <si>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</si>
  <si>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</si>
  <si>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</si>
  <si>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</si>
  <si>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</si>
  <si>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</si>
  <si>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</si>
  <si>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</si>
  <si>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</si>
  <si>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</si>
  <si>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</si>
  <si>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</si>
  <si>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</si>
  <si>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</si>
  <si>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</si>
  <si>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</si>
  <si>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</si>
  <si>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</si>
  <si>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</si>
  <si>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</si>
  <si>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</si>
  <si>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</si>
  <si>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</si>
  <si>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</si>
  <si>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</si>
  <si>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</si>
  <si>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</si>
  <si>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</si>
  <si>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</si>
  <si>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</si>
  <si>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</si>
  <si>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</si>
  <si>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</si>
  <si>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</si>
  <si>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</si>
  <si>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</si>
  <si>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</si>
  <si>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</si>
  <si>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</si>
  <si>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</si>
  <si>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</si>
  <si>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</si>
  <si>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</si>
  <si>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</si>
  <si>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</si>
  <si>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</si>
  <si>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</si>
  <si>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</si>
  <si>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</si>
  <si>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</si>
  <si>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</si>
  <si>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</si>
  <si>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</si>
  <si>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</si>
  <si>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</si>
  <si>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</si>
  <si>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</si>
  <si>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</si>
  <si>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</si>
  <si>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</si>
  <si>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</si>
  <si>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</si>
  <si>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</si>
  <si>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</si>
  <si>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</si>
  <si>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</si>
  <si>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</si>
  <si>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</si>
  <si>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</si>
  <si>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</si>
  <si>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</si>
  <si>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</si>
  <si>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</si>
  <si>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</si>
  <si>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</si>
  <si>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</si>
  <si>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</si>
  <si>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</si>
  <si>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</si>
  <si>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</si>
  <si>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</si>
  <si>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</si>
  <si>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</si>
  <si>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</si>
  <si>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</si>
  <si>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</si>
  <si>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</si>
  <si>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</si>
  <si>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</si>
  <si>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</si>
  <si>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</si>
  <si>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</si>
  <si>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</si>
  <si>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</si>
  <si>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</si>
  <si>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</si>
  <si>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</si>
  <si>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</si>
  <si>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</si>
  <si>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</si>
  <si>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</si>
  <si>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</si>
  <si>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</si>
  <si>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</si>
  <si>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</si>
  <si>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</si>
  <si>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</si>
  <si>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</si>
  <si>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</si>
  <si>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</si>
  <si>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</si>
  <si>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</si>
  <si>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</si>
  <si>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</si>
  <si>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</si>
  <si>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</si>
  <si>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</si>
  <si>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</si>
  <si>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</si>
  <si>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</si>
  <si>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</si>
  <si>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</si>
  <si>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</si>
  <si>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</si>
  <si>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</si>
  <si>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</si>
  <si>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</si>
  <si>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</si>
  <si>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</si>
  <si>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</si>
  <si>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</si>
  <si>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</si>
  <si>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</si>
  <si>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</si>
  <si>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</si>
  <si>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</si>
  <si>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</si>
  <si>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</si>
  <si>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</si>
  <si>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</si>
  <si>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</si>
  <si>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</si>
  <si>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</si>
  <si>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</si>
  <si>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</si>
  <si>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</si>
  <si>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</si>
  <si>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</si>
  <si>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</si>
  <si>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</si>
  <si>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</si>
  <si>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</si>
  <si>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</si>
  <si>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</si>
  <si>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</si>
  <si>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</si>
  <si>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</si>
  <si>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</si>
  <si>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</si>
  <si>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</si>
  <si>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</si>
  <si>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</si>
  <si>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</si>
  <si>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</si>
  <si>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</si>
  <si>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</si>
  <si>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</si>
  <si>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</si>
  <si>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</si>
  <si>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</si>
  <si>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</si>
  <si>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</si>
  <si>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</si>
  <si>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</si>
  <si>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</si>
  <si>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</si>
  <si>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</si>
  <si>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</si>
  <si>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</si>
  <si>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</si>
  <si>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</si>
  <si>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</si>
  <si>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</si>
  <si>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</si>
  <si>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</si>
  <si>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</si>
  <si>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</si>
  <si>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</si>
  <si>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</si>
  <si>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</si>
  <si>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</si>
  <si>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</si>
  <si>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</si>
  <si>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</si>
  <si>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</si>
  <si>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</si>
  <si>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</si>
  <si>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</si>
  <si>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</si>
  <si>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</si>
  <si>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</si>
  <si>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</si>
  <si>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</si>
  <si>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</si>
  <si>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</si>
  <si>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</si>
  <si>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</si>
  <si>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</si>
  <si>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</si>
  <si>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</si>
  <si>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</si>
  <si>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</si>
  <si>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</si>
  <si>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</si>
  <si>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</si>
  <si>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</si>
  <si>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</si>
  <si>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</si>
  <si>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</si>
  <si>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</si>
  <si>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</si>
  <si>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</si>
  <si>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</si>
  <si>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</si>
  <si>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</si>
  <si>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</si>
  <si>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</si>
  <si>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</si>
  <si>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</si>
  <si>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</si>
  <si>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</si>
  <si>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</si>
  <si>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</si>
  <si>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</si>
  <si>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</si>
  <si>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</si>
  <si>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</si>
  <si>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</si>
  <si>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</si>
  <si>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</si>
  <si>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</si>
  <si>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</si>
  <si>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</si>
  <si>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</si>
  <si>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</si>
  <si>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</si>
  <si>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</si>
  <si>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</si>
  <si>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</si>
  <si>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</si>
  <si>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</si>
  <si>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</si>
  <si>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</si>
  <si>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</si>
  <si>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</si>
  <si>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</si>
  <si>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</si>
  <si>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</si>
  <si>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</si>
  <si>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</si>
  <si>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</si>
  <si>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</si>
  <si>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</si>
  <si>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</si>
  <si>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</si>
  <si>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</si>
  <si>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</si>
  <si>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</si>
  <si>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</si>
  <si>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</si>
  <si>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</si>
  <si>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</si>
  <si>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</si>
  <si>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</si>
  <si>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</si>
  <si>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</si>
  <si>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</si>
  <si>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</si>
  <si>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</si>
  <si>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</si>
  <si>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</si>
  <si>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</si>
  <si>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</si>
  <si>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</si>
  <si>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</si>
  <si>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</si>
  <si>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</si>
  <si>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</si>
  <si>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</si>
  <si>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</si>
  <si>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</si>
  <si>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</si>
  <si>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</si>
  <si>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</si>
  <si>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</si>
  <si>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</si>
  <si>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</si>
  <si>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</si>
  <si>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</si>
  <si>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</si>
  <si>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</si>
  <si>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</si>
  <si>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</si>
  <si>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</si>
  <si>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</si>
  <si>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</si>
  <si>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</si>
  <si>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</si>
  <si>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</si>
  <si>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</si>
  <si>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</si>
  <si>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</si>
  <si>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</si>
  <si>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</si>
  <si>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</si>
  <si>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</si>
  <si>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</si>
  <si>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</si>
  <si>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</si>
  <si>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</si>
  <si>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</si>
  <si>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</si>
  <si>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</si>
  <si>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</si>
  <si>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</si>
  <si>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</si>
  <si>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</si>
  <si>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</si>
  <si>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</si>
  <si>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</si>
  <si>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</si>
  <si>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</si>
  <si>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</si>
  <si>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</si>
  <si>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</si>
  <si>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</si>
  <si>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</si>
  <si>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</si>
  <si>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</si>
  <si>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</si>
  <si>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</si>
  <si>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</si>
  <si>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</si>
  <si>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</si>
  <si>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</si>
  <si>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</si>
  <si>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</si>
  <si>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</si>
  <si>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</si>
  <si>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</si>
  <si>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</si>
  <si>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</si>
  <si>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</si>
  <si>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</si>
  <si>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</si>
  <si>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</si>
  <si>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</si>
  <si>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</si>
  <si>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</si>
  <si>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</si>
  <si>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</si>
  <si>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</si>
  <si>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</si>
  <si>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</si>
  <si>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</si>
  <si>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</si>
  <si>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</si>
  <si>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</si>
  <si>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</si>
  <si>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</si>
  <si>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</si>
  <si>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</si>
  <si>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</si>
  <si>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</si>
  <si>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</si>
  <si>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</si>
  <si>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</si>
  <si>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</si>
  <si>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</si>
  <si>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</si>
  <si>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</si>
  <si>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</si>
  <si>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</si>
  <si>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</si>
  <si>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</si>
  <si>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</si>
  <si>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</si>
  <si>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</si>
  <si>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</si>
  <si>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</si>
  <si>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</si>
  <si>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</si>
  <si>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</si>
  <si>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</si>
  <si>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</si>
  <si>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</si>
  <si>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</si>
  <si>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</si>
  <si>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</si>
  <si>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</si>
  <si>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</si>
  <si>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</si>
  <si>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</si>
  <si>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</si>
  <si>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</si>
  <si>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</si>
  <si>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</si>
  <si>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</si>
  <si>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</si>
  <si>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</si>
  <si>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</si>
  <si>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</si>
  <si>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</si>
  <si>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</si>
  <si>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</si>
  <si>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</si>
  <si>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</si>
  <si>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</si>
  <si>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</si>
  <si>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</si>
  <si>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</si>
  <si>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</si>
  <si>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</si>
  <si>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</si>
  <si>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</si>
  <si>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</si>
  <si>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</si>
  <si>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</si>
  <si>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</si>
  <si>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</si>
  <si>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</si>
  <si>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</si>
  <si>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</si>
  <si>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</si>
  <si>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</si>
  <si>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</si>
  <si>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</si>
  <si>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</si>
  <si>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</si>
  <si>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</si>
  <si>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</si>
  <si>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</si>
  <si>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</si>
  <si>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</si>
  <si>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</si>
  <si>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</si>
  <si>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</si>
  <si>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</si>
  <si>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</si>
  <si>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</si>
  <si>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</si>
  <si>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</si>
  <si>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</si>
  <si>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</si>
  <si>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</si>
  <si>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</si>
  <si>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</si>
  <si>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</si>
  <si>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</si>
  <si>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</si>
  <si>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</si>
  <si>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</si>
  <si>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</si>
  <si>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</si>
  <si>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</si>
  <si>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</si>
  <si>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</si>
  <si>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</si>
  <si>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</si>
  <si>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</si>
  <si>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</si>
  <si>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</si>
  <si>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</si>
  <si>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</si>
  <si>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</si>
  <si>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</si>
  <si>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</si>
  <si>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</si>
  <si>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</si>
  <si>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</si>
  <si>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</si>
  <si>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</si>
  <si>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</si>
  <si>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</si>
  <si>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</si>
  <si>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</si>
  <si>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</si>
  <si>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</si>
  <si>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</si>
  <si>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</si>
  <si>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</si>
  <si>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</si>
  <si>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</si>
  <si>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</si>
  <si>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</si>
  <si>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</si>
  <si>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</si>
  <si>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</si>
  <si>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</si>
  <si>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</si>
  <si>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</si>
  <si>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</si>
  <si>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</si>
  <si>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</si>
  <si>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</si>
  <si>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</si>
  <si>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</si>
  <si>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</si>
  <si>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</si>
  <si>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</si>
  <si>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</si>
  <si>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</si>
  <si>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</si>
  <si>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</si>
  <si>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</si>
  <si>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</si>
  <si>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</si>
  <si>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</si>
  <si>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</si>
  <si>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</si>
  <si>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</si>
  <si>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</si>
  <si>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</si>
  <si>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</si>
  <si>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</si>
  <si>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</si>
  <si>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</si>
  <si>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</si>
  <si>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</si>
  <si>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</si>
  <si>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</si>
  <si>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</si>
  <si>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</si>
  <si>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</si>
  <si>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</si>
  <si>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</si>
  <si>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</si>
  <si>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</si>
  <si>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</si>
  <si>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</si>
  <si>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</si>
  <si>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</si>
  <si>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</si>
  <si>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</si>
  <si>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</si>
  <si>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</si>
  <si>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</si>
  <si>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</si>
  <si>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</si>
  <si>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</si>
  <si>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</si>
  <si>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</si>
  <si>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</si>
  <si>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</si>
  <si>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</si>
  <si>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</si>
  <si>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</si>
  <si>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</si>
  <si>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</si>
  <si>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</si>
  <si>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</si>
  <si>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</si>
  <si>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</si>
  <si>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</si>
  <si>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</si>
  <si>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</si>
  <si>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</si>
  <si>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</si>
  <si>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</si>
  <si>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</si>
  <si>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</si>
  <si>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</si>
  <si>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</si>
  <si>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</si>
  <si>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</si>
  <si>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</si>
  <si>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</si>
  <si>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</si>
  <si>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</si>
  <si>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</si>
  <si>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</si>
  <si>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</si>
  <si>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</si>
  <si>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</si>
  <si>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</si>
  <si>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</si>
  <si>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</si>
  <si>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</si>
  <si>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</si>
  <si>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</si>
  <si>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</si>
  <si>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</si>
  <si>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</si>
  <si>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</si>
  <si>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</si>
  <si>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</si>
  <si>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</si>
  <si>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</si>
  <si>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</si>
  <si>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</si>
  <si>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</si>
  <si>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</si>
  <si>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</si>
  <si>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</si>
  <si>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</si>
  <si>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</si>
  <si>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</si>
  <si>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</si>
  <si>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</si>
  <si>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</si>
  <si>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</si>
  <si>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</si>
  <si>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</si>
  <si>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</si>
  <si>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</si>
  <si>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</si>
  <si>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</si>
  <si>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</si>
  <si>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</si>
  <si>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</si>
  <si>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</si>
  <si>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</si>
  <si>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</si>
  <si>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</si>
  <si>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</si>
  <si>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</si>
  <si>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</si>
  <si>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</si>
  <si>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</si>
  <si>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</si>
  <si>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</si>
  <si>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</si>
  <si>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</si>
  <si>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</si>
  <si>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</si>
  <si>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</si>
  <si>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</si>
  <si>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</si>
  <si>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</si>
  <si>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</si>
  <si>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</si>
  <si>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</si>
  <si>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</si>
  <si>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</si>
  <si>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</si>
  <si>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</si>
  <si>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</si>
  <si>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</si>
  <si>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</si>
  <si>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</si>
  <si>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</si>
  <si>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</si>
  <si>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</si>
  <si>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</si>
  <si>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</si>
  <si>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</si>
  <si>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</si>
  <si>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</si>
  <si>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</si>
  <si>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</si>
  <si>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</si>
  <si>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</si>
  <si>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</si>
  <si>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</si>
  <si>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</si>
  <si>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</si>
  <si>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</si>
  <si>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</si>
  <si>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</si>
  <si>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</si>
  <si>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</si>
  <si>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</si>
  <si>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</si>
  <si>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</si>
  <si>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</si>
  <si>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</si>
  <si>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</si>
  <si>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</si>
  <si>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</si>
  <si>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</si>
  <si>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</si>
  <si>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</si>
  <si>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</si>
  <si>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</si>
  <si>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</si>
  <si>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</si>
  <si>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</si>
  <si>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</si>
  <si>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</si>
  <si>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</si>
  <si>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</si>
  <si>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</si>
  <si>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</si>
  <si>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</si>
  <si>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</si>
  <si>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</si>
  <si>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</si>
  <si>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</si>
  <si>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</si>
  <si>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</si>
  <si>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</si>
  <si>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</si>
  <si>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</si>
  <si>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</si>
  <si>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</si>
  <si>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</si>
  <si>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</si>
  <si>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</si>
  <si>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</si>
  <si>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</si>
  <si>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</si>
  <si>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</si>
  <si>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</si>
  <si>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</si>
  <si>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</si>
  <si>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</si>
  <si>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</si>
  <si>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</si>
  <si>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</si>
  <si>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</si>
  <si>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</si>
  <si>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</si>
  <si>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</si>
  <si>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</si>
  <si>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</si>
  <si>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</si>
  <si>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</si>
  <si>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</si>
  <si>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</si>
  <si>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</si>
  <si>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</si>
  <si>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</si>
  <si>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</si>
  <si>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</si>
  <si>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</si>
  <si>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</si>
  <si>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</si>
  <si>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</si>
  <si>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</si>
  <si>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</si>
  <si>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</si>
  <si>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</si>
  <si>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</si>
  <si>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</si>
  <si>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</si>
  <si>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</si>
  <si>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</si>
  <si>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</si>
  <si>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</si>
  <si>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</si>
  <si>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</si>
  <si>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</si>
  <si>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</si>
  <si>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</si>
  <si>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</si>
  <si>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</si>
  <si>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</si>
  <si>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</si>
  <si>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</si>
  <si>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</si>
  <si>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</si>
  <si>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</si>
  <si>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</si>
  <si>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</si>
  <si>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</si>
  <si>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</si>
  <si>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</si>
  <si>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</si>
  <si>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</si>
  <si>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</si>
  <si>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</si>
  <si>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</si>
  <si>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</si>
  <si>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</si>
  <si>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</si>
  <si>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</si>
  <si>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</si>
  <si>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</si>
  <si>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</si>
  <si>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</si>
  <si>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</si>
  <si>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</si>
  <si>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</si>
  <si>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</si>
  <si>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</si>
  <si>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</si>
  <si>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</si>
  <si>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</si>
  <si>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</si>
  <si>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</si>
  <si>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</si>
  <si>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</si>
  <si>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</si>
  <si>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</si>
  <si>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</si>
  <si>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</si>
  <si>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</si>
  <si>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</si>
  <si>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</si>
  <si>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</si>
  <si>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</si>
  <si>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</si>
  <si>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</si>
  <si>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</si>
  <si>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</si>
  <si>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</si>
  <si>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</si>
  <si>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</si>
  <si>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</si>
  <si>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</si>
  <si>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</si>
  <si>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</si>
  <si>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</si>
  <si>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</si>
  <si>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</si>
  <si>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</si>
  <si>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</si>
  <si>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</si>
  <si>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</si>
  <si>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</si>
  <si>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</si>
  <si>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</si>
  <si>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</si>
  <si>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</si>
  <si>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</si>
  <si>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</si>
  <si>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</si>
  <si>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</si>
  <si>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</si>
  <si>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</si>
  <si>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</si>
  <si>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</si>
  <si>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</si>
  <si>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</si>
  <si>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</si>
  <si>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</si>
  <si>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</si>
  <si>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</si>
  <si>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</si>
  <si>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</si>
  <si>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</si>
  <si>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</si>
  <si>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</si>
  <si>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</si>
  <si>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</si>
  <si>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</si>
  <si>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</si>
  <si>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</si>
  <si>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</si>
  <si>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</si>
  <si>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</si>
  <si>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</si>
  <si>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</si>
  <si>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</si>
  <si>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</si>
  <si>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</si>
  <si>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</si>
  <si>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</si>
  <si>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</si>
  <si>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</si>
  <si>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</si>
  <si>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</si>
  <si>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</si>
  <si>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</si>
  <si>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</si>
  <si>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</si>
  <si>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</si>
  <si>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</si>
  <si>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</si>
  <si>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</si>
  <si>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</si>
  <si>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</si>
  <si>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</si>
  <si>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</si>
  <si>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</si>
  <si>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</si>
  <si>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</si>
  <si>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</si>
  <si>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</si>
  <si>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</si>
  <si>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</si>
  <si>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</si>
  <si>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</si>
  <si>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</si>
  <si>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</si>
  <si>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</si>
  <si>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</si>
  <si>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</si>
  <si>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</si>
  <si>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</si>
  <si>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</si>
  <si>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</si>
  <si>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</si>
  <si>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</si>
  <si>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</si>
  <si>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</si>
  <si>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</si>
  <si>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</si>
  <si>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</si>
  <si>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</si>
  <si>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</si>
  <si>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</si>
  <si>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</si>
  <si>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</si>
  <si>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</si>
  <si>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</si>
  <si>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</si>
  <si>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</si>
  <si>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</si>
  <si>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</si>
  <si>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</si>
  <si>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</si>
  <si>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</si>
  <si>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</si>
  <si>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</si>
  <si>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</si>
  <si>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</si>
  <si>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</si>
  <si>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</si>
  <si>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</si>
  <si>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</si>
  <si>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</si>
  <si>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</si>
  <si>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</si>
  <si>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</si>
  <si>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</si>
  <si>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</si>
  <si>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</si>
  <si>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</si>
  <si>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</si>
  <si>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</si>
  <si>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</si>
  <si>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</si>
  <si>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</si>
  <si>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</si>
  <si>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</si>
  <si>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</si>
  <si>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</si>
  <si>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</si>
  <si>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</si>
  <si>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</si>
  <si>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</si>
  <si>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</si>
  <si>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</si>
  <si>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</si>
  <si>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</si>
  <si>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</si>
  <si>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</si>
  <si>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</si>
  <si>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</si>
  <si>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</si>
  <si>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</si>
  <si>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</si>
  <si>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</si>
  <si>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</si>
  <si>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</si>
  <si>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</si>
  <si>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</si>
  <si>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</si>
  <si>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</si>
  <si>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</si>
  <si>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</si>
  <si>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</si>
  <si>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</si>
  <si>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</si>
  <si>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</si>
  <si>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</si>
  <si>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</si>
  <si>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</si>
  <si>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</si>
  <si>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</si>
  <si>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</si>
  <si>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</si>
  <si>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</si>
  <si>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</si>
  <si>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</si>
  <si>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</si>
  <si>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</si>
  <si>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</si>
  <si>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</si>
  <si>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</si>
  <si>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</si>
  <si>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</si>
  <si>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</si>
  <si>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</si>
  <si>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</si>
  <si>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</si>
  <si>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</si>
  <si>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</si>
  <si>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</si>
  <si>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</si>
  <si>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</si>
  <si>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</si>
  <si>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</si>
  <si>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</si>
  <si>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</si>
  <si>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</si>
  <si>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</si>
  <si>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</si>
  <si>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</si>
  <si>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</si>
  <si>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</si>
  <si>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</si>
  <si>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</si>
  <si>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</si>
  <si>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</si>
  <si>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</si>
  <si>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</si>
  <si>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</si>
  <si>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</si>
  <si>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</si>
  <si>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</si>
  <si>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</si>
  <si>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</si>
  <si>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</si>
  <si>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</si>
  <si>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</si>
  <si>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</si>
  <si>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</si>
  <si>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</si>
  <si>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</si>
  <si>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</si>
  <si>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</si>
  <si>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</si>
  <si>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</si>
  <si>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</si>
  <si>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</si>
  <si>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</si>
  <si>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</si>
  <si>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</si>
  <si>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</si>
  <si>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</si>
  <si>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</si>
  <si>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</si>
  <si>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</si>
  <si>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</si>
  <si>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</si>
  <si>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</si>
  <si>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</si>
  <si>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</si>
  <si>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</si>
  <si>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</si>
  <si>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</si>
  <si>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</si>
  <si>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</si>
  <si>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</si>
  <si>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</si>
  <si>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</si>
  <si>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</si>
  <si>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</si>
  <si>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</si>
  <si>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</si>
  <si>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</si>
  <si>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</si>
  <si>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</si>
  <si>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</si>
  <si>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</si>
  <si>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</si>
  <si>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</si>
  <si>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</si>
  <si>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</si>
  <si>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</si>
  <si>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</si>
  <si>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</si>
  <si>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</si>
  <si>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</si>
  <si>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</si>
  <si>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</si>
  <si>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</si>
  <si>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</si>
  <si>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</si>
  <si>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</si>
  <si>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</si>
  <si>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</si>
  <si>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</si>
  <si>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</si>
  <si>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</si>
  <si>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</si>
  <si>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</si>
  <si>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</si>
  <si>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</si>
  <si>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</si>
  <si>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</si>
  <si>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</si>
  <si>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</si>
  <si>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</si>
  <si>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</si>
  <si>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</si>
  <si>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</si>
  <si>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</si>
  <si>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</si>
  <si>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</si>
  <si>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</si>
  <si>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</si>
  <si>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</si>
  <si>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</si>
  <si>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</si>
  <si>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</si>
  <si>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</si>
  <si>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</si>
  <si>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</si>
  <si>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</si>
  <si>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</si>
  <si>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</si>
  <si>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</si>
  <si>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</si>
  <si>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</si>
  <si>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</si>
  <si>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</si>
  <si>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</si>
  <si>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</si>
  <si>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</si>
  <si>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</si>
  <si>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</si>
  <si>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</si>
  <si>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</si>
  <si>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</si>
  <si>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</si>
  <si>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</si>
  <si>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</si>
  <si>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</si>
  <si>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</si>
  <si>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</si>
  <si>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</si>
  <si>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</si>
  <si>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</si>
  <si>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</si>
  <si>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</si>
  <si>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</si>
  <si>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</si>
  <si>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</si>
  <si>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</si>
  <si>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</si>
  <si>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</si>
  <si>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</si>
  <si>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</si>
  <si>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</si>
  <si>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</si>
  <si>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</si>
  <si>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</si>
  <si>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</si>
  <si>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</si>
  <si>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</si>
  <si>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</si>
  <si>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</si>
  <si>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</si>
  <si>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</si>
  <si>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</si>
  <si>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</si>
  <si>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</si>
  <si>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</si>
  <si>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</si>
  <si>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</si>
  <si>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</si>
  <si>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</si>
  <si>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</si>
  <si>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</si>
  <si>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</si>
  <si>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</si>
  <si>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</si>
  <si>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</si>
  <si>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</si>
  <si>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</si>
  <si>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</si>
  <si>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</si>
  <si>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</si>
  <si>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</si>
  <si>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</si>
  <si>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</si>
  <si>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</si>
  <si>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</si>
  <si>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</si>
  <si>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</si>
  <si>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</si>
  <si>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</si>
  <si>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</si>
  <si>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</si>
  <si>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</si>
  <si>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</si>
  <si>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</si>
  <si>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</si>
  <si>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</si>
  <si>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</si>
  <si>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</si>
  <si>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</si>
  <si>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</si>
  <si>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</si>
  <si>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</si>
  <si>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</si>
  <si>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</si>
  <si>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</si>
  <si>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</si>
  <si>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</si>
  <si>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</si>
  <si>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</si>
  <si>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</si>
  <si>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</si>
  <si>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</si>
  <si>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</si>
  <si>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</si>
  <si>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</si>
  <si>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</si>
  <si>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</si>
  <si>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</si>
  <si>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</si>
  <si>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</si>
  <si>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</si>
  <si>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</si>
  <si>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</si>
  <si>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</si>
  <si>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</si>
  <si>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</si>
  <si>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</si>
  <si>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</si>
  <si>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</si>
  <si>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</si>
  <si>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</si>
  <si>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</si>
  <si>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</si>
  <si>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</si>
  <si>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</si>
  <si>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</si>
  <si>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</si>
  <si>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</si>
  <si>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</si>
  <si>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</si>
  <si>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</si>
  <si>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</si>
  <si>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</si>
  <si>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</si>
  <si>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</si>
  <si>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</si>
  <si>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</si>
  <si>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</si>
  <si>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</si>
  <si>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</si>
  <si>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</si>
  <si>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</si>
  <si>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</si>
  <si>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</si>
  <si>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</si>
  <si>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</si>
  <si>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</si>
  <si>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</si>
  <si>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</si>
  <si>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</si>
  <si>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</si>
  <si>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</si>
  <si>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</si>
  <si>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</si>
  <si>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</si>
  <si>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</si>
  <si>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</si>
  <si>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</si>
  <si>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</si>
  <si>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</si>
  <si>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</si>
  <si>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</si>
  <si>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</si>
  <si>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</si>
  <si>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</si>
  <si>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</si>
  <si>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</si>
  <si>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</si>
  <si>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</si>
  <si>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</si>
  <si>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</si>
  <si>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</si>
  <si>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</si>
  <si>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</si>
  <si>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</si>
  <si>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</si>
  <si>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</si>
  <si>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</si>
  <si>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</si>
  <si>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</si>
  <si>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</si>
  <si>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</si>
  <si>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</si>
  <si>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</si>
  <si>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</si>
  <si>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</si>
  <si>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</si>
  <si>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</si>
  <si>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</si>
  <si>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</si>
  <si>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</si>
  <si>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</si>
  <si>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</si>
  <si>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</si>
  <si>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</si>
  <si>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</si>
  <si>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</si>
  <si>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</si>
  <si>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</si>
  <si>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</si>
  <si>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</si>
  <si>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</si>
  <si>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</si>
  <si>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</si>
  <si>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</si>
  <si>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</si>
  <si>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</si>
  <si>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</si>
  <si>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</si>
  <si>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</si>
  <si>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</si>
  <si>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</si>
  <si>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</si>
  <si>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</si>
  <si>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</si>
  <si>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</si>
  <si>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</si>
  <si>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</si>
  <si>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</si>
  <si>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</si>
  <si>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</si>
  <si>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</si>
  <si>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</si>
  <si>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</si>
  <si>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</si>
  <si>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</si>
  <si>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</si>
  <si>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</si>
  <si>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</si>
  <si>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</si>
  <si>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</si>
  <si>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</si>
  <si>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</si>
  <si>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</si>
  <si>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</si>
  <si>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</si>
  <si>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</si>
  <si>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</si>
  <si>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</si>
  <si>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</si>
  <si>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</si>
  <si>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</si>
  <si>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</si>
  <si>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</si>
  <si>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</si>
  <si>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</si>
  <si>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</si>
  <si>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</si>
  <si>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</si>
  <si>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</si>
  <si>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</si>
  <si>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</si>
  <si>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</si>
  <si>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</si>
  <si>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</si>
  <si>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</si>
  <si>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</si>
  <si>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</si>
  <si>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</si>
  <si>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</si>
  <si>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</si>
  <si>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</si>
  <si>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</si>
  <si>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</si>
  <si>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</si>
  <si>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</si>
  <si>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</si>
  <si>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</si>
  <si>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</si>
  <si>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</si>
  <si>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</si>
  <si>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</si>
  <si>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</si>
  <si>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</si>
  <si>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</si>
  <si>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</si>
  <si>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</si>
  <si>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</si>
  <si>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</si>
  <si>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</si>
  <si>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</si>
  <si>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</si>
  <si>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</si>
  <si>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</si>
  <si>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</si>
  <si>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</si>
  <si>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</si>
  <si>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</si>
  <si>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</si>
  <si>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</si>
  <si>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</si>
  <si>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</si>
  <si>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</si>
  <si>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</si>
  <si>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</si>
  <si>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</si>
  <si>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</si>
  <si>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</si>
  <si>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</si>
  <si>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</si>
  <si>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</si>
  <si>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</si>
  <si>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</si>
  <si>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</si>
  <si>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</si>
  <si>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</si>
  <si>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</si>
  <si>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</si>
  <si>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</si>
  <si>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</si>
  <si>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</si>
  <si>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</si>
  <si>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</si>
  <si>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</si>
  <si>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</si>
  <si>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</si>
  <si>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</si>
  <si>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</si>
  <si>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</si>
  <si>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</si>
  <si>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</si>
  <si>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</si>
  <si>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</si>
  <si>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</si>
  <si>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</si>
  <si>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</si>
  <si>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</si>
  <si>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</si>
  <si>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</si>
  <si>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</si>
  <si>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</si>
  <si>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</si>
  <si>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</si>
  <si>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</si>
  <si>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</si>
  <si>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</si>
  <si>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</si>
  <si>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</si>
  <si>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</si>
  <si>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</si>
  <si>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</si>
  <si>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</si>
  <si>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</si>
  <si>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</si>
  <si>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</si>
  <si>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</si>
  <si>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</si>
  <si>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</si>
  <si>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</si>
  <si>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</si>
  <si>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</si>
  <si>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</si>
  <si>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</si>
  <si>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</si>
  <si>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</si>
  <si>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</si>
  <si>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</si>
  <si>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</si>
  <si>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</si>
  <si>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</si>
  <si>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</si>
  <si>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</si>
  <si>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</si>
  <si>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</si>
  <si>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</si>
  <si>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</si>
  <si>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</si>
  <si>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</si>
  <si>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</si>
  <si>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</si>
  <si>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</si>
  <si>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</si>
  <si>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</si>
  <si>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</si>
  <si>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</si>
  <si>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</si>
  <si>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</si>
  <si>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</si>
  <si>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</si>
  <si>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</si>
  <si>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</si>
  <si>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</si>
  <si>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</si>
  <si>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</si>
  <si>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</si>
  <si>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</si>
  <si>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</si>
  <si>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</si>
  <si>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</si>
  <si>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</si>
  <si>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</si>
  <si>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</si>
  <si>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</si>
  <si>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</si>
  <si>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</si>
  <si>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</si>
  <si>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</si>
  <si>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</si>
  <si>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</si>
  <si>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</si>
  <si>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</si>
  <si>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</si>
  <si>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</si>
  <si>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</si>
  <si>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</si>
  <si>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</si>
  <si>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</si>
  <si>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</si>
  <si>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</si>
  <si>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</si>
  <si>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</si>
  <si>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</si>
  <si>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</si>
  <si>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</si>
  <si>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</si>
  <si>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</si>
  <si>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</si>
  <si>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</si>
  <si>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</si>
  <si>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</si>
  <si>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</si>
  <si>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</si>
  <si>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</si>
  <si>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</si>
  <si>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</si>
  <si>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</si>
  <si>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</si>
  <si>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</si>
  <si>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</si>
  <si>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</si>
  <si>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</si>
  <si>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</si>
  <si>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</si>
  <si>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</si>
  <si>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</si>
  <si>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</si>
  <si>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</si>
  <si>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</si>
  <si>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</si>
  <si>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</si>
  <si>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</si>
  <si>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</si>
  <si>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</si>
  <si>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</si>
  <si>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</si>
  <si>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</si>
  <si>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</si>
  <si>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</si>
  <si>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</si>
  <si>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</si>
  <si>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</si>
  <si>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</si>
  <si>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</si>
  <si>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</si>
  <si>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</si>
  <si>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</si>
  <si>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</si>
  <si>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</si>
  <si>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</si>
  <si>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</si>
  <si>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</si>
  <si>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</si>
  <si>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</si>
  <si>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</si>
  <si>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</si>
  <si>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</si>
  <si>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</si>
  <si>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</si>
  <si>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</si>
  <si>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</si>
  <si>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</si>
  <si>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</si>
  <si>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</si>
  <si>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</si>
  <si>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</si>
  <si>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</si>
  <si>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</si>
  <si>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</si>
  <si>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</si>
  <si>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</si>
  <si>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</si>
  <si>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</si>
  <si>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</si>
  <si>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</si>
  <si>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</si>
  <si>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</si>
  <si>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</si>
  <si>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</si>
  <si>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</si>
  <si>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</si>
  <si>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</si>
  <si>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</si>
  <si>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</si>
  <si>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</si>
  <si>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</si>
  <si>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</si>
  <si>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</si>
  <si>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</si>
  <si>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</si>
  <si>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</si>
  <si>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</si>
  <si>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</si>
  <si>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</si>
  <si>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</si>
  <si>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</si>
  <si>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</si>
  <si>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</si>
  <si>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</si>
  <si>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</si>
  <si>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</si>
  <si>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</si>
  <si>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</si>
  <si>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</si>
  <si>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</si>
  <si>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</si>
  <si>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</si>
  <si>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</si>
  <si>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</si>
  <si>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</si>
  <si>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</si>
  <si>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</si>
  <si>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</si>
  <si>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</si>
  <si>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</si>
  <si>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</si>
  <si>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</si>
  <si>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</si>
  <si>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</si>
  <si>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</si>
  <si>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</si>
  <si>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</si>
  <si>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</si>
  <si>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</si>
  <si>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</si>
  <si>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</si>
  <si>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</si>
  <si>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</si>
  <si>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</si>
  <si>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</si>
  <si>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</si>
  <si>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</si>
  <si>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</si>
  <si>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</si>
  <si>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</si>
  <si>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</si>
  <si>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</si>
  <si>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</si>
  <si>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</si>
  <si>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</si>
  <si>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</si>
  <si>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</si>
  <si>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</si>
  <si>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</si>
  <si>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</si>
  <si>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</si>
  <si>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</si>
  <si>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</si>
  <si>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</si>
  <si>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</si>
  <si>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</si>
  <si>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</si>
  <si>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</si>
  <si>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</si>
  <si>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</si>
  <si>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</si>
  <si>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</si>
  <si>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</si>
  <si>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</si>
  <si>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</si>
  <si>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</si>
  <si>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</si>
  <si>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</si>
  <si>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</si>
  <si>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</si>
  <si>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</si>
  <si>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</si>
  <si>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</si>
  <si>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</si>
  <si>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</si>
  <si>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</si>
  <si>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</si>
  <si>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</si>
  <si>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</si>
  <si>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</si>
  <si>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</si>
  <si>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</si>
  <si>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</si>
  <si>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</si>
  <si>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</si>
  <si>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</si>
  <si>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</si>
  <si>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</si>
  <si>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</si>
  <si>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</si>
  <si>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</si>
  <si>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</si>
  <si>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</si>
  <si>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</si>
  <si>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</si>
  <si>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</si>
  <si>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</si>
  <si>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</si>
  <si>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</si>
  <si>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</si>
  <si>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</si>
  <si>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</si>
  <si>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</si>
  <si>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</si>
  <si>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</si>
  <si>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</si>
  <si>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</si>
  <si>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</si>
  <si>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</si>
  <si>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</si>
  <si>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</si>
  <si>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</si>
  <si>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</si>
  <si>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</si>
  <si>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</si>
  <si>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</si>
  <si>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</si>
  <si>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</si>
  <si>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</si>
  <si>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</si>
  <si>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</si>
  <si>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</si>
  <si>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</si>
  <si>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</si>
  <si>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</si>
  <si>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</si>
  <si>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</si>
  <si>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</si>
  <si>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</si>
  <si>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</si>
  <si>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</si>
  <si>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</si>
  <si>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</si>
  <si>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</si>
  <si>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</si>
  <si>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</si>
  <si>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</si>
  <si>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</si>
  <si>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</si>
  <si>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</si>
  <si>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</si>
  <si>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</si>
  <si>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</si>
  <si>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</si>
  <si>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</si>
  <si>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</si>
  <si>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</si>
  <si>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</si>
  <si>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</si>
  <si>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</si>
  <si>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</si>
  <si>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</si>
  <si>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</si>
  <si>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</si>
  <si>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</si>
  <si>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</si>
  <si>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</si>
  <si>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</si>
  <si>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</si>
  <si>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</si>
  <si>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</si>
  <si>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</si>
  <si>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</si>
  <si>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</si>
  <si>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</si>
  <si>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</si>
  <si>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</si>
  <si>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</si>
  <si>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</si>
  <si>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</si>
  <si>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</si>
  <si>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</si>
  <si>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</si>
  <si>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</si>
  <si>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</si>
  <si>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</si>
  <si>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</si>
  <si>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</si>
  <si>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</si>
  <si>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</si>
  <si>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</si>
  <si>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</si>
  <si>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</si>
  <si>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</si>
  <si>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</si>
  <si>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</si>
  <si>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</si>
  <si>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</si>
  <si>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</si>
  <si>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</si>
  <si>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</si>
  <si>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</si>
  <si>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</si>
  <si>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</si>
  <si>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</si>
  <si>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</si>
  <si>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</si>
  <si>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</si>
  <si>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</si>
  <si>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</si>
  <si>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</si>
  <si>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</si>
  <si>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</si>
  <si>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</si>
  <si>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</si>
  <si>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</si>
  <si>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</si>
  <si>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</si>
  <si>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</si>
  <si>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</si>
  <si>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</si>
  <si>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</si>
  <si>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</si>
  <si>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</si>
  <si>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</si>
  <si>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</si>
  <si>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</si>
  <si>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</si>
  <si>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</si>
  <si>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</si>
  <si>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</si>
  <si>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</si>
  <si>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</si>
  <si>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</si>
  <si>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</si>
  <si>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</si>
  <si>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</si>
  <si>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</si>
  <si>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</si>
  <si>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</si>
  <si>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</si>
  <si>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</si>
  <si>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</si>
  <si>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</si>
  <si>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</si>
  <si>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</si>
  <si>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</si>
  <si>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</si>
  <si>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</si>
  <si>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</si>
  <si>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</si>
  <si>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</si>
  <si>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</si>
  <si>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</si>
  <si>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</si>
  <si>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</si>
  <si>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</si>
  <si>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</si>
  <si>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</si>
  <si>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</si>
  <si>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</si>
  <si>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</si>
  <si>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</si>
  <si>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</si>
  <si>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</si>
  <si>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</si>
  <si>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</si>
  <si>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</si>
  <si>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</si>
  <si>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</si>
  <si>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</si>
  <si>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</si>
  <si>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</si>
  <si>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</si>
  <si>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</si>
  <si>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</si>
  <si>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</si>
  <si>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</si>
  <si>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</si>
  <si>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</si>
  <si>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</si>
  <si>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</si>
  <si>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</si>
  <si>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</si>
  <si>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</si>
  <si>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</si>
  <si>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</si>
  <si>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</si>
  <si>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</si>
  <si>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</si>
  <si>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</si>
  <si>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</si>
  <si>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</si>
  <si>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</si>
  <si>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</si>
  <si>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</si>
  <si>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</si>
  <si>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</si>
  <si>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</si>
  <si>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</si>
  <si>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</si>
  <si>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</si>
  <si>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</si>
  <si>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</si>
  <si>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</si>
  <si>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</si>
  <si>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</si>
  <si>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</si>
  <si>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</si>
  <si>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</si>
  <si>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</si>
  <si>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</si>
  <si>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</si>
  <si>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</si>
  <si>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</si>
  <si>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</si>
  <si>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</si>
  <si>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</si>
  <si>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</si>
  <si>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</si>
  <si>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</si>
  <si>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</si>
  <si>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</si>
  <si>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</si>
  <si>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</si>
  <si>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</si>
  <si>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</si>
  <si>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</si>
  <si>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</si>
  <si>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</si>
  <si>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</si>
  <si>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</si>
  <si>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</si>
  <si>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</si>
  <si>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</si>
  <si>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</si>
  <si>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</si>
  <si>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</si>
  <si>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</si>
  <si>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</si>
  <si>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</si>
  <si>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</si>
  <si>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</si>
  <si>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</si>
  <si>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</si>
  <si>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</si>
  <si>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</si>
  <si>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</si>
  <si>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</si>
  <si>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</si>
  <si>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</si>
  <si>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</si>
  <si>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</si>
  <si>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</si>
  <si>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</si>
  <si>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</si>
  <si>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</si>
  <si>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</si>
  <si>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</si>
  <si>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</si>
  <si>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</si>
  <si>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</si>
  <si>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</si>
  <si>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</si>
  <si>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</si>
  <si>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</si>
  <si>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</si>
  <si>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</si>
  <si>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</si>
  <si>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</si>
  <si>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</si>
  <si>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</si>
  <si>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</si>
  <si>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</si>
  <si>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</si>
  <si>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</si>
  <si>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</si>
  <si>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</si>
  <si>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</si>
  <si>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</si>
  <si>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</si>
  <si>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</si>
  <si>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</si>
  <si>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</si>
  <si>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</si>
  <si>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</si>
  <si>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</si>
  <si>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</si>
  <si>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</si>
  <si>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</si>
  <si>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</si>
  <si>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</si>
  <si>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</si>
  <si>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</si>
  <si>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</si>
  <si>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</si>
  <si>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</si>
  <si>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</si>
  <si>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</si>
  <si>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</si>
  <si>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</si>
  <si>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</si>
  <si>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</si>
  <si>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</si>
  <si>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</si>
  <si>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</si>
  <si>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</si>
  <si>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</si>
  <si>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</si>
  <si>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</si>
  <si>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</si>
  <si>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</si>
  <si>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</si>
  <si>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</si>
  <si>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</si>
  <si>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</si>
  <si>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</si>
  <si>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</si>
  <si>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</si>
  <si>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</si>
  <si>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</si>
  <si>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</si>
  <si>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</si>
  <si>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</si>
  <si>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</si>
  <si>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</si>
  <si>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</si>
  <si>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</si>
  <si>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</si>
  <si>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</si>
  <si>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</si>
  <si>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</si>
  <si>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</si>
  <si>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</si>
  <si>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</si>
  <si>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</si>
  <si>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</si>
  <si>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</si>
  <si>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</si>
  <si>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</si>
  <si>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</si>
  <si>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</si>
  <si>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</si>
  <si>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</si>
  <si>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</si>
  <si>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</si>
  <si>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</si>
  <si>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</si>
  <si>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</si>
  <si>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</si>
  <si>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</si>
  <si>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</si>
  <si>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</si>
  <si>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</si>
  <si>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</si>
  <si>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</si>
  <si>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</si>
  <si>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</si>
  <si>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</si>
  <si>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</si>
  <si>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</si>
  <si>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</si>
  <si>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</si>
  <si>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</si>
  <si>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</si>
  <si>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</si>
  <si>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</si>
  <si>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</si>
  <si>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</si>
  <si>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</si>
  <si>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</si>
  <si>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</si>
  <si>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</si>
  <si>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</si>
  <si>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</si>
  <si>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</si>
  <si>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</si>
  <si>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</si>
  <si>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</si>
  <si>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</si>
  <si>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</si>
  <si>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</si>
  <si>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</si>
  <si>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</si>
  <si>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</si>
  <si>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</si>
  <si>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</si>
  <si>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</si>
  <si>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</si>
  <si>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</si>
  <si>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</si>
  <si>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</si>
  <si>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</si>
  <si>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</si>
  <si>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</si>
  <si>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</si>
  <si>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</si>
  <si>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</si>
  <si>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</si>
  <si>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</si>
  <si>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</si>
  <si>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</si>
  <si>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</si>
  <si>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</si>
  <si>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</si>
  <si>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</si>
  <si>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</si>
  <si>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</si>
  <si>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</si>
  <si>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</si>
  <si>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</si>
  <si>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</si>
  <si>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</si>
  <si>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</si>
  <si>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</si>
  <si>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</si>
  <si>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</si>
  <si>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</si>
  <si>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</si>
  <si>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</si>
  <si>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</si>
  <si>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</si>
  <si>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</si>
  <si>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</si>
  <si>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</si>
  <si>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</si>
  <si>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</si>
  <si>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</si>
  <si>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</si>
  <si>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</si>
  <si>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</si>
  <si>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</si>
  <si>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</si>
  <si>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</si>
  <si>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</si>
  <si>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</si>
  <si>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</si>
  <si>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</si>
  <si>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</si>
  <si>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</si>
  <si>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</si>
  <si>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</si>
  <si>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</si>
  <si>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</si>
  <si>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</si>
  <si>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</si>
  <si>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</si>
  <si>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</si>
  <si>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</si>
  <si>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</si>
  <si>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</si>
  <si>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</si>
  <si>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</si>
  <si>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</si>
  <si>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</si>
  <si>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</si>
  <si>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</si>
  <si>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</si>
  <si>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</si>
  <si>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</si>
  <si>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</si>
  <si>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</si>
  <si>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</si>
  <si>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</si>
  <si>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</si>
  <si>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</si>
  <si>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</si>
  <si>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</si>
  <si>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</si>
  <si>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</si>
  <si>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</si>
  <si>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</si>
  <si>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</si>
  <si>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</si>
  <si>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</si>
  <si>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</si>
  <si>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</si>
  <si>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</si>
  <si>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</si>
  <si>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</si>
  <si>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</si>
  <si>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</si>
  <si>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</si>
  <si>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</si>
  <si>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</si>
  <si>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</si>
  <si>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</si>
  <si>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</si>
  <si>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</si>
  <si>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</si>
  <si>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</si>
  <si>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</si>
  <si>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</si>
  <si>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</si>
  <si>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</si>
  <si>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</si>
  <si>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</si>
  <si>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</si>
  <si>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</si>
  <si>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</si>
  <si>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</si>
  <si>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</si>
  <si>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</si>
  <si>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</si>
  <si>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</si>
  <si>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</si>
  <si>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</si>
  <si>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</si>
  <si>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</si>
  <si>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</si>
  <si>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</si>
  <si>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</si>
  <si>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</si>
  <si>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</si>
  <si>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</si>
  <si>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</si>
  <si>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</si>
  <si>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</si>
  <si>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</si>
  <si>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</si>
  <si>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</si>
  <si>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</si>
  <si>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</si>
  <si>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</si>
  <si>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</si>
  <si>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</si>
  <si>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</si>
  <si>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</si>
  <si>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</si>
  <si>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</si>
  <si>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</si>
  <si>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</si>
  <si>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</si>
  <si>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</si>
  <si>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</si>
  <si>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</si>
  <si>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</si>
  <si>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</si>
  <si>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</si>
  <si>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</si>
  <si>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</si>
  <si>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</si>
  <si>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</si>
  <si>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</si>
  <si>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</si>
  <si>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</si>
  <si>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</si>
  <si>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</si>
  <si>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</si>
  <si>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</si>
  <si>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</si>
  <si>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</si>
  <si>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</si>
  <si>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</si>
  <si>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</si>
  <si>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</si>
  <si>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</si>
  <si>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</si>
  <si>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</si>
  <si>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</si>
  <si>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</si>
  <si>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</si>
  <si>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</si>
  <si>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</si>
  <si>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</si>
  <si>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</si>
  <si>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</si>
  <si>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</si>
  <si>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</si>
  <si>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</si>
  <si>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</si>
  <si>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</si>
  <si>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</si>
  <si>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</si>
  <si>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</si>
  <si>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</si>
  <si>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</si>
  <si>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</si>
  <si>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</si>
  <si>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</si>
  <si>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</si>
  <si>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</si>
  <si>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</si>
  <si>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</si>
  <si>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</si>
  <si>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</si>
  <si>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</si>
  <si>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</si>
  <si>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</si>
  <si>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</si>
  <si>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</si>
  <si>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</si>
  <si>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</si>
  <si>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</si>
  <si>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</si>
  <si>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</si>
  <si>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</si>
  <si>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</si>
  <si>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</si>
  <si>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</si>
  <si>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</si>
  <si>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</si>
  <si>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</si>
  <si>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</si>
  <si>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</si>
  <si>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</si>
  <si>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</si>
  <si>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</si>
  <si>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</si>
  <si>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</si>
  <si>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</si>
  <si>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</si>
  <si>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</si>
  <si>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</si>
  <si>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</si>
  <si>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</si>
  <si>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</si>
  <si>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</si>
  <si>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</si>
  <si>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</si>
  <si>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</si>
  <si>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</si>
  <si>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</si>
  <si>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</si>
  <si>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</si>
  <si>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</si>
  <si>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</si>
  <si>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</si>
  <si>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</si>
  <si>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</si>
  <si>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</si>
  <si>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</si>
  <si>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</si>
  <si>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</si>
  <si>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</si>
  <si>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</si>
  <si>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</si>
  <si>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</si>
  <si>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</si>
  <si>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</si>
  <si>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</si>
  <si>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</si>
  <si>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</si>
  <si>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</si>
  <si>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</si>
  <si>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</si>
  <si>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</si>
  <si>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</si>
  <si>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</si>
  <si>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</si>
  <si>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</si>
  <si>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</si>
  <si>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</si>
  <si>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</si>
  <si>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</si>
  <si>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</si>
  <si>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</si>
  <si>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</si>
  <si>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</si>
  <si>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</si>
  <si>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</si>
  <si>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</si>
  <si>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</si>
  <si>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</si>
  <si>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</si>
  <si>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</si>
  <si>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</si>
  <si>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</si>
  <si>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</si>
  <si>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</si>
  <si>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</si>
  <si>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</si>
  <si>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</si>
  <si>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</si>
  <si>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</si>
  <si>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</si>
  <si>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</si>
  <si>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</si>
  <si>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</si>
  <si>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</si>
  <si>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</si>
  <si>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</si>
  <si>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</si>
  <si>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</si>
  <si>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</si>
  <si>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</si>
  <si>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</si>
  <si>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</si>
  <si>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</si>
  <si>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</si>
  <si>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</si>
  <si>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</si>
  <si>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</si>
  <si>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</si>
  <si>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</si>
  <si>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</si>
  <si>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</si>
  <si>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</si>
  <si>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</si>
  <si>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</si>
  <si>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</si>
  <si>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</si>
  <si>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</si>
  <si>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</si>
  <si>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</si>
  <si>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</si>
  <si>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</si>
  <si>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</si>
  <si>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</si>
  <si>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</si>
  <si>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</si>
  <si>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</si>
  <si>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</si>
  <si>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</si>
  <si>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</si>
  <si>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</si>
  <si>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</si>
  <si>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</si>
  <si>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</si>
  <si>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</si>
  <si>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</si>
  <si>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</si>
  <si>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</si>
  <si>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</si>
  <si>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</si>
  <si>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</si>
  <si>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</si>
  <si>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</si>
  <si>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</si>
  <si>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</si>
  <si>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</si>
  <si>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</si>
  <si>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</si>
  <si>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</si>
  <si>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</si>
  <si>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</si>
  <si>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</si>
  <si>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</si>
  <si>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</si>
  <si>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</si>
  <si>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</si>
  <si>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</si>
  <si>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</si>
  <si>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</si>
  <si>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</si>
  <si>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</si>
  <si>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</si>
  <si>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</si>
  <si>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</si>
  <si>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</si>
  <si>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</si>
  <si>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</si>
  <si>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</si>
  <si>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</si>
  <si>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</si>
  <si>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</si>
  <si>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</si>
  <si>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</si>
  <si>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</si>
  <si>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</si>
  <si>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</si>
  <si>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</si>
  <si>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</si>
  <si>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</si>
  <si>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</si>
  <si>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</si>
  <si>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</si>
  <si>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</si>
  <si>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</si>
  <si>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</si>
  <si>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</si>
  <si>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</si>
  <si>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</si>
  <si>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</si>
  <si>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</si>
  <si>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</si>
  <si>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</si>
  <si>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</si>
  <si>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</si>
  <si>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</si>
  <si>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</si>
  <si>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</si>
  <si>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</si>
  <si>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</si>
  <si>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</si>
  <si>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</si>
  <si>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</si>
  <si>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</si>
  <si>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</si>
  <si>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</si>
  <si>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</si>
  <si>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</si>
  <si>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</si>
  <si>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</si>
  <si>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</si>
  <si>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</si>
  <si>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</si>
  <si>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</si>
  <si>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</si>
  <si>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</si>
  <si>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</si>
  <si>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</si>
  <si>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</si>
  <si>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</si>
  <si>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</si>
  <si>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</si>
  <si>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</si>
  <si>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</si>
  <si>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</si>
  <si>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</si>
  <si>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</si>
  <si>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</si>
  <si>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</si>
  <si>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</si>
  <si>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</si>
  <si>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</si>
  <si>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</si>
  <si>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</si>
  <si>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</si>
  <si>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</si>
  <si>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</si>
  <si>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</si>
  <si>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</si>
  <si>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</si>
  <si>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</si>
  <si>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</si>
  <si>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</si>
  <si>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</si>
  <si>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</si>
  <si>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</si>
  <si>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</si>
  <si>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</si>
  <si>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</si>
  <si>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</si>
  <si>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</si>
  <si>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</si>
  <si>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</si>
  <si>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</si>
  <si>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</si>
  <si>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</si>
  <si>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</si>
  <si>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</si>
  <si>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</si>
  <si>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</si>
  <si>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</si>
  <si>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</si>
  <si>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</si>
  <si>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</si>
  <si>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</si>
  <si>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</si>
  <si>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</si>
  <si>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</si>
  <si>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</si>
  <si>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</si>
  <si>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</si>
  <si>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</si>
  <si>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</si>
  <si>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</si>
  <si>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</si>
  <si>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</si>
  <si>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</si>
  <si>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</si>
  <si>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</si>
  <si>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</si>
  <si>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</si>
  <si>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</si>
  <si>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</si>
  <si>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</si>
  <si>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</si>
  <si>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</si>
  <si>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</si>
  <si>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</si>
  <si>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</si>
  <si>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</si>
  <si>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</si>
  <si>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</si>
  <si>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</si>
  <si>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</si>
  <si>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</si>
  <si>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</si>
  <si>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</si>
  <si>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</si>
  <si>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</si>
  <si>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</si>
  <si>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</si>
  <si>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</si>
  <si>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</si>
  <si>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</si>
  <si>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</si>
  <si>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</si>
  <si>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</si>
  <si>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</si>
  <si>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</si>
  <si>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</si>
  <si>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</si>
  <si>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</si>
  <si>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</si>
  <si>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</si>
  <si>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</si>
  <si>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</si>
  <si>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</si>
  <si>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</si>
  <si>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</si>
  <si>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</si>
  <si>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</si>
  <si>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</si>
  <si>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</si>
  <si>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</si>
  <si>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</si>
  <si>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</si>
  <si>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</si>
  <si>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</si>
  <si>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</si>
  <si>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</si>
  <si>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</si>
  <si>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</si>
  <si>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</si>
  <si>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</si>
  <si>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</si>
  <si>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</si>
  <si>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</si>
  <si>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</si>
  <si>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</si>
  <si>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</si>
  <si>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</si>
  <si>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</si>
  <si>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</si>
  <si>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</si>
  <si>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</si>
  <si>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</si>
  <si>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</si>
  <si>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</si>
  <si>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</si>
  <si>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</si>
  <si>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</si>
  <si>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</si>
  <si>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</si>
  <si>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</si>
  <si>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</si>
  <si>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</si>
  <si>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</si>
  <si>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</si>
  <si>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</si>
  <si>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</si>
  <si>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</si>
  <si>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</si>
  <si>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</si>
  <si>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</si>
  <si>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</si>
  <si>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</si>
  <si>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</si>
  <si>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</si>
  <si>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</si>
  <si>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</si>
  <si>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</si>
  <si>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</si>
  <si>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</si>
  <si>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</si>
  <si>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</si>
  <si>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</si>
  <si>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</si>
  <si>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</si>
  <si>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</si>
  <si>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</si>
  <si>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</si>
  <si>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</si>
  <si>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</si>
  <si>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</si>
  <si>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</si>
  <si>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</si>
  <si>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</si>
  <si>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</si>
  <si>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</si>
  <si>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</si>
  <si>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</si>
  <si>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</si>
  <si>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</si>
  <si>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</si>
  <si>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</si>
  <si>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</si>
  <si>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</si>
  <si>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</si>
  <si>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</si>
  <si>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</si>
  <si>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</si>
  <si>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</si>
  <si>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</si>
  <si>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</si>
  <si>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</si>
  <si>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</si>
  <si>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</si>
  <si>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</si>
  <si>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</si>
  <si>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</si>
  <si>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</si>
  <si>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</si>
  <si>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</si>
  <si>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</si>
  <si>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</si>
  <si>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</si>
  <si>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</si>
  <si>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</si>
  <si>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</si>
  <si>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</si>
  <si>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</si>
  <si>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</si>
  <si>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</si>
  <si>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</si>
  <si>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</si>
  <si>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</si>
  <si>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</si>
  <si>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</si>
  <si>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</si>
  <si>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</si>
  <si>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</si>
  <si>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</si>
  <si>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</si>
  <si>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</si>
  <si>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</si>
  <si>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</si>
  <si>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</si>
  <si>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</si>
  <si>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</si>
  <si>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</si>
  <si>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</si>
  <si>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</si>
  <si>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</si>
  <si>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</si>
  <si>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</si>
  <si>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</si>
  <si>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</si>
  <si>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</si>
  <si>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</si>
  <si>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</si>
  <si>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</si>
  <si>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</si>
  <si>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</si>
  <si>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</si>
  <si>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</si>
  <si>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</si>
  <si>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</si>
  <si>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</si>
  <si>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</si>
  <si>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</si>
  <si>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</si>
  <si>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</si>
  <si>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</si>
  <si>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</si>
  <si>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</si>
  <si>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</si>
  <si>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</si>
  <si>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</si>
  <si>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</si>
  <si>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</si>
  <si>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</si>
  <si>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</si>
  <si>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</si>
  <si>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</si>
  <si>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</si>
  <si>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</si>
  <si>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</si>
  <si>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</si>
  <si>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</si>
  <si>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</si>
  <si>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</si>
  <si>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</si>
  <si>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</si>
  <si>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</si>
  <si>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</si>
  <si>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</si>
  <si>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</si>
  <si>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</si>
  <si>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</si>
  <si>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</si>
  <si>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</si>
  <si>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</si>
  <si>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</si>
  <si>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</si>
  <si>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</si>
  <si>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</si>
  <si>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</si>
  <si>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</si>
  <si>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</si>
  <si>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</si>
  <si>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</si>
  <si>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</si>
  <si>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</si>
  <si>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</si>
  <si>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</si>
  <si>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</si>
  <si>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</si>
  <si>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</si>
  <si>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</si>
  <si>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</si>
  <si>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</si>
  <si>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</si>
  <si>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</si>
  <si>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</si>
  <si>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</si>
  <si>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</si>
  <si>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</si>
  <si>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</si>
  <si>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</si>
  <si>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</si>
  <si>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</si>
  <si>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</si>
  <si>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</si>
  <si>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</si>
  <si>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</si>
  <si>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</si>
  <si>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</si>
  <si>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</si>
  <si>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</si>
  <si>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</si>
  <si>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</si>
  <si>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</si>
  <si>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</si>
  <si>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</si>
  <si>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</si>
  <si>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</si>
  <si>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</si>
  <si>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</si>
  <si>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</si>
  <si>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</si>
  <si>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</si>
  <si>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</si>
  <si>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</si>
  <si>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</si>
  <si>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</si>
  <si>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</si>
  <si>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</si>
  <si>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</si>
  <si>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</si>
  <si>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</si>
  <si>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</si>
  <si>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</si>
  <si>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</si>
  <si>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</si>
  <si>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</si>
  <si>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</si>
  <si>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</si>
  <si>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</si>
  <si>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</si>
  <si>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</si>
  <si>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</si>
  <si>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</si>
  <si>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</si>
  <si>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</si>
  <si>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</si>
  <si>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</si>
  <si>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</si>
  <si>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</si>
  <si>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</si>
  <si>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</si>
  <si>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</si>
  <si>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</si>
  <si>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</si>
  <si>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</si>
  <si>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</si>
  <si>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</si>
  <si>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</si>
  <si>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</si>
  <si>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</si>
  <si>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</si>
  <si>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</si>
  <si>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</si>
  <si>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</si>
  <si>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</si>
  <si>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</si>
  <si>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</si>
  <si>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</si>
  <si>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</si>
  <si>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</si>
  <si>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</si>
  <si>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</si>
  <si>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</si>
  <si>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</si>
  <si>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</si>
  <si>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</si>
  <si>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</si>
  <si>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</si>
  <si>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</si>
  <si>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</si>
  <si>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</si>
  <si>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</si>
  <si>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</si>
  <si>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</si>
  <si>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</si>
  <si>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</si>
  <si>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</si>
  <si>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</si>
  <si>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</si>
  <si>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</si>
  <si>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</si>
  <si>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</si>
  <si>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</si>
  <si>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</si>
  <si>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</si>
  <si>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</si>
  <si>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</si>
  <si>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</si>
  <si>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</si>
  <si>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</si>
  <si>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</si>
  <si>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</si>
  <si>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</si>
  <si>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</si>
  <si>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</si>
  <si>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</si>
  <si>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</si>
  <si>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</si>
  <si>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</si>
  <si>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</si>
  <si>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</si>
  <si>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</si>
  <si>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</si>
  <si>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</si>
  <si>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</si>
  <si>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</si>
  <si>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</si>
  <si>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</si>
  <si>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</si>
  <si>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</si>
  <si>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</si>
  <si>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</si>
  <si>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</si>
  <si>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</si>
  <si>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</si>
  <si>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</si>
  <si>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</si>
  <si>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</si>
  <si>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</si>
  <si>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</si>
  <si>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</si>
  <si>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</si>
  <si>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</si>
  <si>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</si>
  <si>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</si>
  <si>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</si>
  <si>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</si>
  <si>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</si>
  <si>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</si>
  <si>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</si>
  <si>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</si>
  <si>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</si>
  <si>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</si>
  <si>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</si>
  <si>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</si>
  <si>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</si>
  <si>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</si>
  <si>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</si>
  <si>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</si>
  <si>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</si>
  <si>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</si>
  <si>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</si>
  <si>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</si>
  <si>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</si>
  <si>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</si>
  <si>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</si>
  <si>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</si>
  <si>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</si>
  <si>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</si>
  <si>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</si>
  <si>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</si>
  <si>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</si>
  <si>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</si>
  <si>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</si>
  <si>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</si>
  <si>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</si>
  <si>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</si>
  <si>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</si>
  <si>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</si>
  <si>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</si>
  <si>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</si>
  <si>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</si>
  <si>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</si>
  <si>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</si>
  <si>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</si>
  <si>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</si>
  <si>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</si>
  <si>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</si>
  <si>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</si>
  <si>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</si>
  <si>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</si>
  <si>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</si>
  <si>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</si>
  <si>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</si>
  <si>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</si>
  <si>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</si>
  <si>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</si>
  <si>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</si>
  <si>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</si>
  <si>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</si>
  <si>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</si>
  <si>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</si>
  <si>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</si>
  <si>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</si>
  <si>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</si>
  <si>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</si>
  <si>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</si>
  <si>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</si>
  <si>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</si>
  <si>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</si>
  <si>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</si>
  <si>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</si>
  <si>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</si>
  <si>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</si>
  <si>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</si>
  <si>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</si>
  <si>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</si>
  <si>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</si>
  <si>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</si>
  <si>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</si>
  <si>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</si>
  <si>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</si>
  <si>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</si>
  <si>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</si>
  <si>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</si>
  <si>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</si>
  <si>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</si>
  <si>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</si>
  <si>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</si>
  <si>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</si>
  <si>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</si>
  <si>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</si>
  <si>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</si>
  <si>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</si>
  <si>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</si>
  <si>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</si>
  <si>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</si>
  <si>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</si>
  <si>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</si>
  <si>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</si>
  <si>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</si>
  <si>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</si>
  <si>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</si>
  <si>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</si>
  <si>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</si>
  <si>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</si>
  <si>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</si>
  <si>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</si>
  <si>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</si>
  <si>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</si>
  <si>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</si>
  <si>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</si>
  <si>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</si>
  <si>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</si>
  <si>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</si>
  <si>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</si>
  <si>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</si>
  <si>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</si>
  <si>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</si>
  <si>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</si>
  <si>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</si>
  <si>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</si>
  <si>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</si>
  <si>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</si>
  <si>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</si>
  <si>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</si>
  <si>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</si>
  <si>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</si>
  <si>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</si>
  <si>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</si>
  <si>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</si>
  <si>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</si>
  <si>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</si>
  <si>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</si>
  <si>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</si>
  <si>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</si>
  <si>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</si>
  <si>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</si>
  <si>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</si>
  <si>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</si>
  <si>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</si>
  <si>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</si>
  <si>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</si>
  <si>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</si>
  <si>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</si>
  <si>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</si>
  <si>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</si>
  <si>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</si>
  <si>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</si>
  <si>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</si>
  <si>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</si>
  <si>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</si>
  <si>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</si>
  <si>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</si>
  <si>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</si>
  <si>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</si>
  <si>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</si>
  <si>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</si>
  <si>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</si>
  <si>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</si>
  <si>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</si>
  <si>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</si>
  <si>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</si>
  <si>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</si>
  <si>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</si>
  <si>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</si>
  <si>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</si>
  <si>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</si>
  <si>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</si>
  <si>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</si>
  <si>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</si>
  <si>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</si>
  <si>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</si>
  <si>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</si>
  <si>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</si>
  <si>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</si>
  <si>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</si>
  <si>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</si>
  <si>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</si>
  <si>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</si>
  <si>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</si>
  <si>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</si>
  <si>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</si>
  <si>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</si>
  <si>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</si>
  <si>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</si>
  <si>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</si>
  <si>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</si>
  <si>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</si>
  <si>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</si>
  <si>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</si>
  <si>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</si>
  <si>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</si>
  <si>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</si>
  <si>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</si>
  <si>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</si>
  <si>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</si>
  <si>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</si>
  <si>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</si>
  <si>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</si>
  <si>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</si>
  <si>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</si>
  <si>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</si>
  <si>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</si>
  <si>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</si>
  <si>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</si>
  <si>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</si>
  <si>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</si>
  <si>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</si>
  <si>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</si>
  <si>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</si>
  <si>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</si>
  <si>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</si>
  <si>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</si>
  <si>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</si>
  <si>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</si>
  <si>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</si>
  <si>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</si>
  <si>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</si>
  <si>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</si>
  <si>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</si>
  <si>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</si>
  <si>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</si>
  <si>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</si>
  <si>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</si>
  <si>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</si>
  <si>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</si>
  <si>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</si>
  <si>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</si>
  <si>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</si>
  <si>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</si>
  <si>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</si>
  <si>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</si>
  <si>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</si>
  <si>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</si>
  <si>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</si>
  <si>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</si>
  <si>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</si>
  <si>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</si>
  <si>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</si>
  <si>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</si>
  <si>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</si>
  <si>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</si>
  <si>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</si>
  <si>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</si>
  <si>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</si>
  <si>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</si>
  <si>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</si>
  <si>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</si>
  <si>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</si>
  <si>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</si>
  <si>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</si>
  <si>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</si>
  <si>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</si>
  <si>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</si>
  <si>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</si>
  <si>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</si>
  <si>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</si>
  <si>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</si>
  <si>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</si>
  <si>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</si>
  <si>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</si>
  <si>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</si>
  <si>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</si>
  <si>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</si>
  <si>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</si>
  <si>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</si>
  <si>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</si>
  <si>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</si>
  <si>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</si>
  <si>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</si>
  <si>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</si>
  <si>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</si>
  <si>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</si>
  <si>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</si>
  <si>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</si>
  <si>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</si>
  <si>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</si>
  <si>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</si>
  <si>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</si>
  <si>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</si>
  <si>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</si>
  <si>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</si>
  <si>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</si>
  <si>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</si>
  <si>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</si>
  <si>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</si>
  <si>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</si>
  <si>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</si>
  <si>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</si>
  <si>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</si>
  <si>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</si>
  <si>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</si>
  <si>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</si>
  <si>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</si>
  <si>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</si>
  <si>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</si>
  <si>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</si>
  <si>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</si>
  <si>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</si>
  <si>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</si>
  <si>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</si>
  <si>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</si>
  <si>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</si>
  <si>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</si>
  <si>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</si>
  <si>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</si>
  <si>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</si>
  <si>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</si>
  <si>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</si>
  <si>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</si>
  <si>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</si>
  <si>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</si>
  <si>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</si>
  <si>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</si>
  <si>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</si>
  <si>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</si>
  <si>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</si>
  <si>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</si>
  <si>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</si>
  <si>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</si>
  <si>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</si>
  <si>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</si>
  <si>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</si>
  <si>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</si>
  <si>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</si>
  <si>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</si>
  <si>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</si>
  <si>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</si>
  <si>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</si>
  <si>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</si>
  <si>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</si>
  <si>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</si>
  <si>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</si>
  <si>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</si>
  <si>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</si>
  <si>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</si>
  <si>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</si>
  <si>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</si>
  <si>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</si>
  <si>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</si>
  <si>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</si>
  <si>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</si>
  <si>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</si>
  <si>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</si>
  <si>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</si>
  <si>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</si>
  <si>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</si>
  <si>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</si>
  <si>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</si>
  <si>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</si>
  <si>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</si>
  <si>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</si>
  <si>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</si>
  <si>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</si>
  <si>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</si>
  <si>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</si>
  <si>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</si>
  <si>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</si>
  <si>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</si>
  <si>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</si>
  <si>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</si>
  <si>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</si>
  <si>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</si>
  <si>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</si>
  <si>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</si>
  <si>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</si>
  <si>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</si>
  <si>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</si>
  <si>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</si>
  <si>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</si>
  <si>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</si>
  <si>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</si>
  <si>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</si>
  <si>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</si>
  <si>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</si>
  <si>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</si>
  <si>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</si>
  <si>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</si>
  <si>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</si>
  <si>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</si>
  <si>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</si>
  <si>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</si>
  <si>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</si>
  <si>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</si>
  <si>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</si>
  <si>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</si>
  <si>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</si>
  <si>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</si>
  <si>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</si>
  <si>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</si>
  <si>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</si>
  <si>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</si>
  <si>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</si>
  <si>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</si>
  <si>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</si>
  <si>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</si>
  <si>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</si>
  <si>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</si>
  <si>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</si>
  <si>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</si>
  <si>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</si>
  <si>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</si>
  <si>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</si>
  <si>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</si>
  <si>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</si>
  <si>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</si>
  <si>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</si>
  <si>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</si>
  <si>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</si>
  <si>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</si>
  <si>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</si>
  <si>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</si>
  <si>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</si>
  <si>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</si>
  <si>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</si>
  <si>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</si>
  <si>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</si>
  <si>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</si>
  <si>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</si>
  <si>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</si>
  <si>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</si>
  <si>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</si>
  <si>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</si>
  <si>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</si>
  <si>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</si>
  <si>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</si>
  <si>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</si>
  <si>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</si>
  <si>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</si>
  <si>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</si>
  <si>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</si>
  <si>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</si>
  <si>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</si>
  <si>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</si>
  <si>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</si>
  <si>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</si>
  <si>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</si>
  <si>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</si>
  <si>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</si>
  <si>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</si>
  <si>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</si>
  <si>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</si>
  <si>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</si>
  <si>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</si>
  <si>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</si>
  <si>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</si>
  <si>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</si>
  <si>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</si>
  <si>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</si>
  <si>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</si>
  <si>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</si>
  <si>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</si>
  <si>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</si>
  <si>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</si>
  <si>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</si>
  <si>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</si>
  <si>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</si>
  <si>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</si>
  <si>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</si>
  <si>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</si>
  <si>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</si>
  <si>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</si>
  <si>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</si>
  <si>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</si>
  <si>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</si>
  <si>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</si>
  <si>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</si>
  <si>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</si>
  <si>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</si>
  <si>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</si>
  <si>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</si>
  <si>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</si>
  <si>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</si>
  <si>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</si>
  <si>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</si>
  <si>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</si>
  <si>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</si>
  <si>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</si>
  <si>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</si>
  <si>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</si>
  <si>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</si>
  <si>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</si>
  <si>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</si>
  <si>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</si>
  <si>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</si>
  <si>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</si>
  <si>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</si>
  <si>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</si>
  <si>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</si>
  <si>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</si>
  <si>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</si>
  <si>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</si>
  <si>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</si>
  <si>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</si>
  <si>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</si>
  <si>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</si>
  <si>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</si>
  <si>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</si>
  <si>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</si>
  <si>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</si>
  <si>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</si>
  <si>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</si>
  <si>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</si>
  <si>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</si>
  <si>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</si>
  <si>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</si>
  <si>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</si>
  <si>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</si>
  <si>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</si>
  <si>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</si>
  <si>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</si>
  <si>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</si>
  <si>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</si>
  <si>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</si>
  <si>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</si>
  <si>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</si>
  <si>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</si>
  <si>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</si>
  <si>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</si>
  <si>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</si>
  <si>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</si>
  <si>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</si>
  <si>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</si>
  <si>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</si>
  <si>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</si>
  <si>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</si>
  <si>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</si>
  <si>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</si>
  <si>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</si>
  <si>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</si>
  <si>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</si>
  <si>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</si>
  <si>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</si>
  <si>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</si>
  <si>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</si>
  <si>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</si>
  <si>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</si>
  <si>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</si>
  <si>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</si>
  <si>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</si>
  <si>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</si>
  <si>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</si>
  <si>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</si>
  <si>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</si>
  <si>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</si>
  <si>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</si>
  <si>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</si>
  <si>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</si>
  <si>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</si>
  <si>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</si>
  <si>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</si>
  <si>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</si>
  <si>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</si>
  <si>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</si>
  <si>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</si>
  <si>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</si>
  <si>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</si>
  <si>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</si>
  <si>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</si>
  <si>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</si>
  <si>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</si>
  <si>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</si>
  <si>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</si>
  <si>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</si>
  <si>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</si>
  <si>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</si>
  <si>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</si>
  <si>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</si>
  <si>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</si>
  <si>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</si>
  <si>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</si>
  <si>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</si>
  <si>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</si>
  <si>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</si>
  <si>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</si>
  <si>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</si>
  <si>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</si>
  <si>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</si>
  <si>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</si>
  <si>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</si>
  <si>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</si>
  <si>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</si>
  <si>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</si>
  <si>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</si>
  <si>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</si>
  <si>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</si>
  <si>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</si>
  <si>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</si>
  <si>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</si>
  <si>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</si>
  <si>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</si>
  <si>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</si>
  <si>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</si>
  <si>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</si>
  <si>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</si>
  <si>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</si>
  <si>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</si>
  <si>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</si>
  <si>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</si>
  <si>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</si>
  <si>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</si>
  <si>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</si>
  <si>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</si>
  <si>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</si>
  <si>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</si>
  <si>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</si>
  <si>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</si>
  <si>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</si>
  <si>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</si>
  <si>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</si>
  <si>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</si>
  <si>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</si>
  <si>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</si>
  <si>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</si>
  <si>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</si>
  <si>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</si>
  <si>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</si>
  <si>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</si>
  <si>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</si>
  <si>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</si>
  <si>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</si>
  <si>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</si>
  <si>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</si>
  <si>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</si>
  <si>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</si>
  <si>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</si>
  <si>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</si>
  <si>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</si>
  <si>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</si>
  <si>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</si>
  <si>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</si>
  <si>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</si>
  <si>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</si>
  <si>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</si>
  <si>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</si>
  <si>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</si>
  <si>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</si>
  <si>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</si>
  <si>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</si>
  <si>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</si>
  <si>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</si>
  <si>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</si>
  <si>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</si>
  <si>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</si>
  <si>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</si>
  <si>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</si>
  <si>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</si>
  <si>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</si>
  <si>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</si>
  <si>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</si>
  <si>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</si>
  <si>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</si>
  <si>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</si>
  <si>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</si>
  <si>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</si>
  <si>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</si>
  <si>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</si>
  <si>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</si>
  <si>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</si>
  <si>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</si>
  <si>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</si>
  <si>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</si>
  <si>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</si>
  <si>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</si>
  <si>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</si>
  <si>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</si>
  <si>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</si>
  <si>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</si>
  <si>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</si>
  <si>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</si>
  <si>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</si>
  <si>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</si>
  <si>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</si>
  <si>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</si>
  <si>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</si>
  <si>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</si>
  <si>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</si>
  <si>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</si>
  <si>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</si>
  <si>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</si>
  <si>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</si>
  <si>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</si>
  <si>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</si>
  <si>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</si>
  <si>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</si>
  <si>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</si>
  <si>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</si>
  <si>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</si>
  <si>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</si>
  <si>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</si>
  <si>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</si>
  <si>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</si>
  <si>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</si>
  <si>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</si>
  <si>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</si>
  <si>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</si>
  <si>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</si>
  <si>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</si>
  <si>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</si>
  <si>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</si>
  <si>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</si>
  <si>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</si>
  <si>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</si>
  <si>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</si>
  <si>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</si>
  <si>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</si>
  <si>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</si>
  <si>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</si>
  <si>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</si>
  <si>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</si>
  <si>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</si>
  <si>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</si>
  <si>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</si>
  <si>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</si>
  <si>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</si>
  <si>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</si>
  <si>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</si>
  <si>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</si>
  <si>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</si>
  <si>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</si>
  <si>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</si>
  <si>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</si>
  <si>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</si>
  <si>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</si>
  <si>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</si>
  <si>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</si>
  <si>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</si>
  <si>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</si>
  <si>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</si>
  <si>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</si>
  <si>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</si>
  <si>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</si>
  <si>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</si>
  <si>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</si>
  <si>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</si>
  <si>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</si>
  <si>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</si>
  <si>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</si>
  <si>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</si>
  <si>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</si>
  <si>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</si>
  <si>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</si>
  <si>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</si>
  <si>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</si>
  <si>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</si>
  <si>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</si>
  <si>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</si>
  <si>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</si>
  <si>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</si>
  <si>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</si>
  <si>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</si>
  <si>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</si>
  <si>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</si>
  <si>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</si>
  <si>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</si>
  <si>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</si>
  <si>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</si>
  <si>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</si>
  <si>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</si>
  <si>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</si>
  <si>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</si>
  <si>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</si>
  <si>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</si>
  <si>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</si>
  <si>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</si>
  <si>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</si>
  <si>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</si>
  <si>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</si>
  <si>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</si>
  <si>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</si>
  <si>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</si>
  <si>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</si>
  <si>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</si>
  <si>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</si>
  <si>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</si>
  <si>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</si>
  <si>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</si>
  <si>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</si>
  <si>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</si>
  <si>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</si>
  <si>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</si>
  <si>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</si>
  <si>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</si>
  <si>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</si>
  <si>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</si>
  <si>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</si>
  <si>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</si>
  <si>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</si>
  <si>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</si>
  <si>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</si>
  <si>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</si>
  <si>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</si>
  <si>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</si>
  <si>
    <t>PCM-20251007-00002283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</si>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</sst>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7" totalsRowShown="0" headerRowDxfId="15" dataDxfId="14" headerRowBorderDxfId="12" tableBorderDxfId="13">
  <autoFilter ref="A1:L2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274.95148298610729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0.10130937499343418</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45937.899908912033</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45937.899908912033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45937.899908912033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45937.899908912033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45937.899908912033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45937.899908912033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45937.899908912033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45937.899908912033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45937.899908912033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45937.899908912033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45937.899908912033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45937.899908912033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45937.899908912033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45937.899908912033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45937.899908912033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45937.899908912033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45937.899908912033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45937.899908912033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45937.899908912033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45937.899908912033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45937.899908912033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45937.899908912033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45937.899908912033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45937.899908912033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45937.899908912033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45937.899908912033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45937.899908912033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45937.899908912033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45937.899908912033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45937.899908912033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45937.899908912033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45937.899908912033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45937.899908912033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45937.899908912033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45937.899908912033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45937.899908912033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45937.899908912033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45937.899908912033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45937.899908912033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45937.899908912033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45937.899908912033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45937.899908912033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45937.899908912033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45937.899908912033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45937.899908912033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45937.899908912033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45937.899908912033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45937.899908912033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45937.899908912033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45937.899908912033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45937.899908912033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45937.899908912033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45937.899908912033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45937.899908912033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45937.899908912033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45937.899908912033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45937.899908912033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45937.899908912033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45937.899908912033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45937.899908912033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45937.899908912033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45937.899908912033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45937.899908912033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45937.899908912033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45937.899908912033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45937.899908912033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45937.899908912033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45937.899908912033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45937.899908912033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45937.899908912033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45937.899908912033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45937.899908912033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45937.899908912033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45937.899908912033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45937.899908912033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45937.899908912033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45937.899908912033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45937.899908912033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45937.899908912033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45937.899908912033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45937.899908912033</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9689239-081E-4C64-A65E-997568A7E8A6}"/>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131.17282557870203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112.90007094907196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45937.899908912033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45937.899908912033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45937.899908912033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45937.899908912033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45937.899908912033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45937.899908912033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45937.899908912033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45937.899908912033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45937.899908912033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45937.899908912033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45937.899908912033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45937.899908912033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45937.899908912033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45937.899908912033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45937.899908912033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45937.899908912033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45937.899908912033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45937.899908912033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45937.899908912033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45937.899908912033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45937.899908912033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45937.899908912033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45937.899908912033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45937.899908912033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45937.899908912033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45937.899908912033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45937.899908912033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45937.899908912033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45937.899908912033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45937.899908912033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45937.899908912033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45937.899908912033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45937.899908912033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45937.899908912033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45937.899908912033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45937.899908912033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45937.899908912033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45937.899908912033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45937.899908912033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45937.899908912033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45937.899908912033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45937.899908912033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45937.899908912033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45937.899908912033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45937.899908912033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45937.899908912033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45937.899908912033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45937.899908912033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45937.899908912033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45937.899908912033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45937.899908912033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45937.899908912033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45937.899908912033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45937.899908912033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45937.899908912033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45937.899908912033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45937.899908912033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45937.899908912033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45937.899908912033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45937.899908912033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45937.899908912033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45937.899908912033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45937.899908912033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45937.899908912033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45937.899908912033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45937.899908912033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45937.899908912033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45937.899908912033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45937.899908912033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45937.899908912033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45937.899908912033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45937.899908912033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45937.899908912033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45937.899908912033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45937.899908912033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45937.899908912033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45937.899908912033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45937.899908912033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45937.899908912033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45937.899908912033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45937.899908912033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45937.899908912033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45937.899908912033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45937.899908912033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45937.899908912033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45937.899908912033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45937.899908912033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45937.899908912033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45937.899908912033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45937.899908912033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45937.899908912033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45937.899908912033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45937.899908912033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45937.899908912033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45937.899908912033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45937.899908912033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45937.899908912033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45937.899908912033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45937.899908912033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45937.899908912033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45937.899908912033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45937.899908912033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45937.899908912033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45937.899908912033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45937.899908912033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45937.899908912033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45937.899908912033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45937.899908912033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45937.899908912033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45937.899908912033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45937.899908912033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45937.899908912033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45937.899908912033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45937.899908912033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45937.899908912033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45937.899908912033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45937.899908912033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45937.899908912033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45937.899908912033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45937.899908912033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45937.899908912033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45937.899908912033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45937.899908912033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45937.899908912033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45937.899908912033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45937.899908912033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45937.899908912033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45937.899908912033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45937.899908912033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45937.899908912033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45937.899908912033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45937.899908912033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45937.899908912033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45937.899908912033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45937.899908912033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45937.899908912033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45937.899908912033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45937.899908912033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45937.899908912033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45937.899908912033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45937.899908912033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45937.899908912033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45937.899908912033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45937.899908912033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45937.899908912033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45937.899908912033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45937.899908912033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45937.899908912033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45937.899908912033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45937.899908912033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45937.899908912033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45937.899908912033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45937.899908912033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45937.899908912033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45937.899908912033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45937.899908912033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45937.899908912033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45937.899908912033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45937.899908912033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45937.899908912033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45937.899908912033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45937.899908912033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45937.899908912033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45937.899908912033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45937.899908912033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45937.899908912033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45937.899908912033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45937.899908912033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45937.899908912033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45937.899908912033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45937.899908912033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45937.899908912033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45937.899908912033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45937.899908912033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45937.899908912033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45937.899908912033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45937.899908912033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45937.899908912033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45937.899908912033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45937.899908912033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45937.899908912033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45937.899908912033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45937.899908912033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45937.899908912033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45937.899908912033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45937.899908912033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45937.899908912033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45937.899908912033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45937.899908912033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45937.899908912033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45937.899908912033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45937.899908912033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45937.899908912033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45937.899908912033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45937.899908912033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45937.899908912033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45937.899908912033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45937.899908912033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45937.899908912033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45937.899908912033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45937.899908912033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45937.899908912033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45937.899908912033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45937.899908912033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45937.899908912033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45937.899908912033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45937.899908912033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45937.899908912033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45937.899908912033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45937.899908912033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45937.899908912033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45937.899908912033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45937.899908912033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45937.899908912033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45937.899908912033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45937.899908912033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45937.899908912033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45937.899908912033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45937.899908912033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45937.899908912033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45937.899908912033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45937.899908912033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45937.899908912033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45937.899908912033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45937.899908912033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45937.899908912033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45937.899908912033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45937.899908912033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45937.899908912033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45937.899908912033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45937.899908912033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45937.899908912033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45937.899908912033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45937.899908912033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45937.899908912033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45937.899908912033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45937.899908912033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45937.899908912033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45937.899908912033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45937.899908912033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45937.899908912033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45937.899908912033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45937.899908912033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45937.899908912033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45937.899908912033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45937.899908912033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45937.899908912033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45937.899908912033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45937.899908912033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45937.899908912033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45937.899908912033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45937.899908912033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45937.899908912033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45937.899908912033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45937.899908912033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45937.899908912033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45937.899908912033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45937.899908912033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45937.899908912033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45937.899908912033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45937.899908912033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45937.899908912033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45937.899908912033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45937.899908912033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45937.899908912033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45937.899908912033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45937.899908912033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45937.899908912033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45937.899908912033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45937.899908912033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45937.899908912033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45937.899908912033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45937.899908912033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45937.899908912033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45937.899908912033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45937.899908912033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45937.899908912033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45937.899908912033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45937.899908912033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45937.899908912033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45937.899908912033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45937.899908912033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45937.899908912033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45937.899908912033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45937.899908912033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45937.899908912033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45937.899908912033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45937.899908912033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45937.899908912033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45937.899908912033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45937.899908912033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45937.899908912033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45937.899908912033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45937.899908912033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45937.899908912033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45937.899908912033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45937.899908912033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45937.899908912033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45937.899908912033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45937.899908912033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45937.899908912033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45937.899908912033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45937.899908912033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45937.899908912033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45937.899908912033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45937.899908912033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45937.899908912033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45937.899908912033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45937.899908912033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45937.899908912033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45937.899908912033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45937.899908912033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45937.899908912033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45937.899908912033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45937.899908912033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45937.899908912033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45937.899908912033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45937.899908912033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45937.899908912033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45937.899908912033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45937.899908912033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45937.899908912033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45937.899908912033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45937.899908912033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45937.899908912033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45937.899908912033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45937.899908912033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45937.899908912033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45937.899908912033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45937.899908912033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45937.899908912033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45937.899908912033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45937.899908912033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45937.899908912033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45937.899908912033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45937.899908912033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45937.899908912033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45937.899908912033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45937.899908912033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45937.899908912033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45937.899908912033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45937.899908912033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45937.899908912033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45937.899908912033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45937.899908912033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45937.899908912033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45937.899908912033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45937.899908912033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45937.899908912033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45937.899908912033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45937.899908912033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45937.899908912033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45937.899908912033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45937.899908912033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45937.899908912033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45937.899908912033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45937.899908912033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45937.899908912033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45937.899908912033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45937.899908912033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45937.899908912033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45937.899908912033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45937.899908912033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45937.899908912033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45937.899908912033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45937.899908912033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45937.899908912033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45937.899908912033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45937.899908912033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45937.899908912033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45937.899908912033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45937.899908912033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45937.899908912033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45937.899908912033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45937.899908912033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45937.899908912033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45937.899908912033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45937.899908912033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45937.899908912033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45937.899908912033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45937.899908912033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45937.899908912033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45937.899908912033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45937.899908912033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45937.899908912033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45937.899908912033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45937.899908912033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45937.899908912033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45937.899908912033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45937.899908912033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45937.899908912033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45937.899908912033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45937.899908912033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45937.899908912033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45937.899908912033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45937.899908912033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45937.899908912033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45937.899908912033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45937.899908912033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45937.899908912033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45937.899908912033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45937.899908912033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45937.899908912033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45937.899908912033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45937.899908912033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45937.899908912033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45937.899908912033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45937.899908912033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45937.899908912033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45937.899908912033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45937.899908912033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45937.899908912033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45937.899908912033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45937.899908912033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45937.899908912033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45937.899908912033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45937.899908912033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45937.899908912033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45937.899908912033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45937.899908912033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45937.899908912033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45937.899908912033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45937.899908912033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45937.899908912033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45937.899908912033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45937.899908912033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45937.899908912033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45937.899908912033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45937.899908912033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45937.899908912033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45937.899908912033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45937.899908912033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45937.899908912033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45937.899908912033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45937.899908912033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45937.899908912033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45937.899908912033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45937.899908912033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45937.899908912033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45937.899908912033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45937.899908912033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45937.899908912033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45937.899908912033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45937.899908912033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45937.899908912033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45937.899908912033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45937.899908912033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45937.899908912033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45937.899908912033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45937.899908912033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45937.899908912033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45937.899908912033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45937.899908912033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45937.899908912033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45937.899908912033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45937.899908912033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45937.899908912033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45937.899908912033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45937.899908912033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45937.899908912033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45937.899908912033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45937.899908912033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45937.899908912033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45937.899908912033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45937.899908912033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45937.899908912033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45937.899908912033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45937.899908912033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45937.899908912033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45937.899908912033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45937.899908912033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45937.899908912033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45937.899908912033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45937.899908912033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45937.899908912033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45937.899908912033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45937.899908912033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45937.899908912033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45937.899908912033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45937.899908912033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45937.899908912033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45937.899908912033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45937.899908912033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45937.899908912033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45937.899908912033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45937.899908912033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45937.899908912033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45937.899908912033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45937.899908912033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45937.899908912033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45937.899908912033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45937.899908912033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45937.899908912033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45937.899908912033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45937.899908912033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45937.899908912033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45937.899908912033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45937.899908912033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45937.899908912033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45937.899908912033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45937.899908912033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45937.899908912033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45937.899908912033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45937.899908912033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45937.899908912033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45937.899908912033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45937.899908912033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45937.899908912033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45937.899908912033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45937.899908912033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45937.899908912033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45937.899908912033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45937.899908912033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45937.899908912033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45937.899908912033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45937.899908912033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45937.899908912033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45937.899908912033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45937.899908912033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45937.899908912033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45937.899908912033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45937.899908912033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45937.899908912033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45937.899908912033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45937.899908912033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45937.899908912033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45937.899908912033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45937.899908912033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45937.899908912033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45937.899908912033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45937.899908912033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45937.899908912033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45937.899908912033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45937.899908912033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45937.899908912033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45937.899908912033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45937.899908912033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45937.899908912033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45937.899908912033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45937.899908912033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45937.899908912033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45937.899908912033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45937.899908912033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45937.899908912033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45937.899908912033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45937.899908912033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45937.899908912033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45937.899908912033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45937.899908912033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45937.899908912033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45937.899908912033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45937.899908912033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45937.899908912033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45937.899908912033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45937.899908912033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45937.899908912033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45937.899908912033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45937.899908912033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45937.899908912033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45937.899908912033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45937.899908912033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45937.899908912033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45937.899908912033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45937.899908912033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45937.899908912033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45937.899908912033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45937.899908912033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45937.899908912033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45937.899908912033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45937.899908912033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45937.899908912033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45937.899908912033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45937.899908912033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45937.899908912033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45937.899908912033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45937.899908912033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45937.899908912033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45937.899908912033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45937.899908912033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45937.899908912033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45937.899908912033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45937.899908912033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45937.899908912033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45937.899908912033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45937.899908912033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45937.899908912033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45937.899908912033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45937.899908912033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45937.899908912033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45937.899908912033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45937.899908912033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45937.899908912033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45937.899908912033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45937.899908912033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45937.899908912033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45937.899908912033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45937.899908912033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45937.899908912033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45937.899908912033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45937.899908912033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45937.899908912033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45937.899908912033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45937.899908912033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45937.899908912033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45937.899908912033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45937.899908912033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45937.899908912033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45937.899908912033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45937.899908912033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45937.899908912033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45937.899908912033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45937.899908912033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45937.899908912033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45937.899908912033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45937.899908912033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45937.899908912033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45937.899908912033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45937.899908912033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45937.899908912033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45937.899908912033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45937.899908912033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45937.899908912033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45937.899908912033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45937.899908912033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45937.899908912033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45937.899908912033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45937.899908912033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45937.899908912033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45937.899908912033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45937.899908912033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45937.899908912033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45937.899908912033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45937.899908912033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45937.899908912033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45937.899908912033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45937.899908912033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45937.899908912033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45937.899908912033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45937.899908912033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45937.899908912033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45937.899908912033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45937.899908912033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45937.899908912033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45937.899908912033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45937.899908912033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45937.899908912033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45937.899908912033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45937.899908912033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45937.899908912033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45937.899908912033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45937.899908912033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45937.899908912033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45937.899908912033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45937.899908912033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45937.899908912033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45937.899908912033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45937.899908912033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45937.899908912033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45937.899908912033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45937.899908912033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45937.899908912033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45937.899908912033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45937.899908912033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45937.899908912033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45937.899908912033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45937.899908912033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45937.899908912033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45937.899908912033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45937.899908912033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45937.899908912033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45937.899908912033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45937.899908912033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45937.899908912033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45937.899908912033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45937.899908912033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45937.899908912033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45937.899908912033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45937.899908912033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45937.899908912033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45937.899908912033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45937.899908912033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45937.899908912033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45937.899908912033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45937.899908912033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45937.899908912033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45937.899908912033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45937.899908912033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45937.899908912033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45937.899908912033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45937.899908912033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45937.899908912033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45937.899908912033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45937.899908912033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45937.899908912033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45937.899908912033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45937.899908912033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45937.899908912033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45937.899908912033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45937.899908912033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45937.899908912033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45937.899908912033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45937.899908912033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45937.899908912033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45937.899908912033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45937.899908912033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45937.899908912033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45937.899908912033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45937.899908912033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45937.899908912033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45937.899908912033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45937.899908912033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45937.899908912033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45937.899908912033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45937.899908912033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45937.899908912033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45937.899908912033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45937.899908912033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45937.899908912033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45937.899908912033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45937.899908912033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45937.899908912033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45937.899908912033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45937.899908912033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45937.899908912033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45937.899908912033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45937.899908912033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45937.899908912033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45937.899908912033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45937.899908912033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45937.899908912033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45937.899908912033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45937.899908912033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45937.899908912033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45937.899908912033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45937.899908912033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45937.899908912033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45937.899908912033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45937.899908912033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45937.899908912033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45937.899908912033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45937.899908912033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45937.899908912033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45937.899908912033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45937.899908912033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45937.899908912033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45937.899908912033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45937.899908912033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45937.899908912033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45937.899908912033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45937.899908912033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45937.899908912033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45937.899908912033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45937.899908912033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45937.899908912033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45937.899908912033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45937.899908912033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45937.899908912033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45937.899908912033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45937.899908912033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45937.899908912033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45937.899908912033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45937.899908912033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45937.899908912033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45937.899908912033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45937.899908912033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45937.899908912033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45937.899908912033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45937.899908912033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45937.899908912033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45937.899908912033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45937.899908912033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45937.899908912033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45937.899908912033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45937.899908912033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45937.899908912033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45937.899908912033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45937.899908912033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45937.899908912033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45937.899908912033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45937.899908912033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45937.899908912033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45937.899908912033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45937.899908912033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45937.899908912033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45937.899908912033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45937.899908912033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45937.899908912033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45937.899908912033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45937.899908912033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45937.899908912033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45937.899908912033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45937.899908912033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45937.899908912033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45937.899908912033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45937.899908912033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45937.899908912033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45937.899908912033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45937.899908912033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45937.899908912033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45937.899908912033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45937.899908912033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45937.899908912033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45937.899908912033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45937.899908912033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45937.899908912033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45937.899908912033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45937.899908912033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45937.899908912033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45937.899908912033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45937.899908912033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45937.899908912033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45937.899908912033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45937.899908912033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45937.899908912033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45937.899908912033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45937.899908912033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45937.899908912033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45937.899908912033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45937.899908912033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45937.899908912033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45937.899908912033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45937.899908912033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45937.899908912033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45937.899908912033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45937.899908912033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45937.899908912033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45937.899908912033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45937.899908912033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45937.899908912033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45937.899908912033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45937.899908912033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45937.899908912033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45937.899908912033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45937.899908912033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45937.899908912033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45937.899908912033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45937.899908912033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45937.899908912033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45937.899908912033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45937.899908912033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45937.899908912033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45937.899908912033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45937.899908912033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45937.899908912033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45937.899908912033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45937.899908912033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45937.899908912033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45937.899908912033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45937.899908912033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45937.899908912033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45937.899908912033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45937.899908912033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45937.899908912033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45937.899908912033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45937.899908912033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45937.899908912033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45937.899908912033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45937.899908912033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45937.899908912033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45937.899908912033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45937.899908912033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45937.899908912033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45937.899908912033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45937.899908912033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45937.899908912033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45937.899908912033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45937.899908912033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45937.899908912033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45937.899908912033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45937.899908912033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45937.899908912033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45937.899908912033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45937.899908912033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45937.899908912033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45937.899908912033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45937.899908912033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45937.899908912033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45937.899908912033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45937.899908912033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45937.899908912033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45937.899908912033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45937.899908912033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45937.899908912033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45937.899908912033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45937.899908912033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45937.899908912033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45937.899908912033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45937.899908912033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45937.899908912033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45937.899908912033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45937.899908912033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45937.899908912033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45937.899908912033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45937.899908912033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45937.899908912033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45937.899908912033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45937.899908912033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45937.899908912033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45937.899908912033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45937.899908912033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45937.899908912033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45937.899908912033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45937.899908912033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45937.899908912033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45937.899908912033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45937.899908912033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45937.899908912033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45937.899908912033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45937.899908912033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45937.899908912033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45937.899908912033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45937.899908912033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45937.899908912033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45937.899908912033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45937.899908912033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45937.899908912033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45937.899908912033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45937.899908912033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45937.899908912033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45937.899908912033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45937.899908912033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45937.899908912033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45937.899908912033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45937.899908912033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45937.899908912033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45937.899908912033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45937.899908912033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45937.899908912033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45937.899908912033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45937.899908912033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45937.899908912033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45937.899908912033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45937.899908912033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45937.899908912033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45937.899908912033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45937.899908912033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45937.899908912033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45937.899908912033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45937.899908912033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45937.899908912033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45937.899908912033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45937.899908912033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45937.899908912033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45937.899908912033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45937.899908912033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45937.899908912033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45937.899908912033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45937.899908912033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45937.899908912033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45937.899908912033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45937.899908912033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45937.899908912033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45937.899908912033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45937.899908912033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45937.899908912033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45937.899908912033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45937.899908912033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45937.899908912033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45937.899908912033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45937.899908912033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45937.899908912033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45937.899908912033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45937.899908912033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45937.899908912033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45937.899908912033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45937.899908912033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45937.899908912033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45937.899908912033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45937.899908912033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45937.899908912033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45937.899908912033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45937.899908912033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45937.899908912033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45937.899908912033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45937.899908912033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45937.899908912033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45937.899908912033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45937.899908912033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45937.899908912033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45937.899908912033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45937.899908912033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45937.899908912033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45937.899908912033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45937.899908912033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45937.899908912033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45937.899908912033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45937.899908912033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45937.899908912033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45937.899908912033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45937.899908912033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45937.899908912033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45937.899908912033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45937.899908912033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45937.899908912033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45937.899908912033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45937.899908912033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45937.899908912033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45937.899908912033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45937.899908912033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45937.899908912033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45937.899908912033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45937.899908912033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45937.899908912033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45937.899908912033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45937.899908912033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45937.899908912033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45937.899908912033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45937.899908912033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45937.899908912033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45937.899908912033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45937.899908912033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45937.899908912033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45937.899908912033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45937.899908912033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45937.899908912033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45937.899908912033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45937.899908912033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45937.899908912033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45937.899908912033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45937.899908912033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45937.899908912033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45937.899908912033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45937.899908912033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45937.899908912033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45937.899908912033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45937.899908912033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45937.899908912033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45937.899908912033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45937.899908912033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45937.899908912033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45937.899908912033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45937.899908912033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45937.899908912033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45937.899908912033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45937.899908912033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45937.899908912033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45937.899908912033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45937.899908912033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45937.899908912033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45937.899908912033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45937.899908912033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45937.899908912033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45937.899908912033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45937.899908912033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45937.899908912033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45937.899908912033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45937.899908912033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45937.899908912033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45937.899908912033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45937.899908912033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45937.899908912033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45937.899908912033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45937.899908912033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45937.899908912033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45937.899908912033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45937.899908912033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45937.899908912033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45937.899908912033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45937.899908912033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45937.899908912033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45937.899908912033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45937.899908912033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45937.899908912033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45937.899908912033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45937.899908912033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45937.899908912033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45937.899908912033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45937.899908912033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45937.899908912033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45937.899908912033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45937.899908912033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45937.899908912033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45937.899908912033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45937.899908912033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45937.899908912033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45937.899908912033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45937.899908912033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45937.899908912033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45937.899908912033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45937.899908912033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45937.899908912033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45937.899908912033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45937.899908912033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45937.899908912033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45937.899908912033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45937.899908912033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45937.899908912033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45937.899908912033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45937.899908912033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45937.899908912033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45937.899908912033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45937.899908912033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45937.899908912033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45937.899908912033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45937.899908912033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45937.899908912033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45937.899908912033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45937.899908912033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45937.899908912033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45937.899908912033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45937.899908912033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45937.899908912033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45937.899908912033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45937.899908912033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45937.899908912033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45937.899908912033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45937.899908912033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45937.899908912033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45937.899908912033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45937.899908912033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45937.899908912033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45937.899908912033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45937.899908912033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45937.899908912033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45937.899908912033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45937.899908912033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45937.899908912033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45937.899908912033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45937.899908912033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45937.899908912033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45937.899908912033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45937.899908912033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45937.899908912033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45937.899908912033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45937.899908912033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45937.899908912033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45937.899908912033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45937.899908912033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45937.899908912033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45937.899908912033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45937.899908912033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45937.899908912033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45937.899908912033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45937.899908912033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45937.899908912033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45937.899908912033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45937.899908912033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45937.899908912033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45937.899908912033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45937.899908912033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45937.899908912033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45937.899908912033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45937.899908912033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45937.899908912033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45937.899908912033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45937.899908912033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45937.899908912033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45937.899908912033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45937.899908912033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45937.899908912033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45937.899908912033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45937.899908912033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45937.899908912033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45937.899908912033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45937.899908912033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45937.899908912033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45937.899908912033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45937.899908912033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45937.899908912033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45937.899908912033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45937.899908912033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45937.899908912033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45937.899908912033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45937.899908912033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45937.899908912033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45937.899908912033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45937.899908912033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45937.899908912033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45937.899908912033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45937.899908912033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45937.899908912033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45937.899908912033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45937.899908912033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45937.899908912033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45937.899908912033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45937.899908912033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45937.899908912033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45937.899908912033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45937.899908912033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45937.899908912033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45937.899908912033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45937.899908912033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45937.899908912033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45937.899908912033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45937.899908912033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45937.899908912033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45937.899908912033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45937.899908912033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45937.899908912033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45937.899908912033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45937.899908912033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45937.899908912033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45937.899908912033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45937.899908912033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45937.899908912033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45937.899908912033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45937.899908912033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45937.899908912033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45937.899908912033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45937.899908912033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45937.899908912033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45937.899908912033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45937.899908912033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45937.899908912033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45937.899908912033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45937.899908912033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45937.899908912033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45937.899908912033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45937.899908912033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45937.899908912033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45937.899908912033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45937.899908912033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45937.899908912033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45937.899908912033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45937.899908912033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45937.899908912033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45937.899908912033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45937.899908912033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45937.899908912033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45937.899908912033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45937.899908912033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45937.899908912033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45937.899908912033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45937.899908912033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45937.899908912033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45937.899908912033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45937.899908912033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45937.899908912033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45937.899908912033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45937.899908912033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45937.899908912033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45937.899908912033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45937.899908912033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45937.899908912033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45937.899908912033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45937.899908912033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45937.899908912033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45937.899908912033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45937.899908912033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45937.899908912033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45937.899908912033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45937.899908912033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45937.899908912033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45937.899908912033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45937.899908912033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45937.899908912033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45937.899908912033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45937.899908912033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45937.899908912033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45937.899908912033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45937.899908912033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45937.899908912033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45937.899908912033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45937.899908912033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45937.899908912033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45937.899908912033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45937.899908912033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45937.899908912033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45937.899908912033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45937.899908912033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45937.899908912033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45937.899908912033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45937.899908912033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45937.899908912033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45937.899908912033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45937.899908912033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45937.899908912033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45937.899908912033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45937.899908912033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45937.899908912033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45937.899908912033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45937.899908912033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45937.899908912033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45937.899908912033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45937.899908912033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45937.899908912033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45937.899908912033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45937.899908912033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45937.899908912033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45937.899908912033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45937.899908912033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45937.899908912033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45937.899908912033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45937.899908912033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45937.899908912033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45937.899908912033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45937.899908912033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45937.899908912033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45937.899908912033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45937.899908912033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45937.899908912033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45937.899908912033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45937.899908912033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45937.899908912033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45937.899908912033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45937.899908912033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45937.899908912033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45937.899908912033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45937.899908912033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45937.899908912033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45937.899908912033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45937.899908912033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45937.899908912033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45937.899908912033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45937.899908912033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45937.899908912033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45937.899908912033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45937.899908912033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45937.899908912033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45937.899908912033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45937.899908912033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45937.899908912033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45937.899908912033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45937.899908912033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45937.899908912033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45937.899908912033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45937.899908912033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45937.899908912033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45937.899908912033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45937.899908912033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45937.899908912033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45937.899908912033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45937.899908912033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45937.899908912033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45937.899908912033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45937.899908912033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45937.899908912033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45937.899908912033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45937.899908912033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45937.899908912033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45937.899908912033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45937.899908912033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45937.899908912033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45937.899908912033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45937.899908912033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45937.899908912033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45937.899908912033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45937.899908912033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45937.899908912033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45937.899908912033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45937.899908912033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45937.899908912033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45937.899908912033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45937.899908912033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45937.899908912033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45937.899908912033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45937.899908912033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45937.899908912033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45937.899908912033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45937.899908912033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45937.899908912033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45937.899908912033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45937.899908912033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45937.899908912033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45937.899908912033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45937.899908912033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45937.899908912033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45937.899908912033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45937.899908912033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45937.899908912033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45937.899908912033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45937.899908912033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45937.899908912033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45937.899908912033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45937.899908912033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45937.899908912033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45937.899908912033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45937.899908912033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45937.899908912033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45937.899908912033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45937.899908912033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45937.899908912033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45937.899908912033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45937.899908912033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45937.899908912033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45937.899908912033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45937.899908912033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45937.899908912033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45937.899908912033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45937.899908912033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45937.899908912033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45937.899908912033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45937.899908912033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45937.899908912033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45937.899908912033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45937.899908912033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45937.899908912033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45937.899908912033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45937.899908912033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45937.899908912033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45937.899908912033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45937.899908912033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45937.899908912033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45937.899908912033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45937.899908912033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45937.899908912033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45937.899908912033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45937.899908912033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45937.899908912033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45937.899908912033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45937.899908912033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45937.899908912033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45937.899908912033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45937.899908912033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45937.899908912033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45937.899908912033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45937.899908912033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45937.899908912033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45937.899908912033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45937.899908912033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45937.899908912033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45937.899908912033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45937.899908912033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45937.899908912033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45937.899908912033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45937.899908912033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45937.899908912033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45937.899908912033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45937.899908912033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45937.899908912033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45937.899908912033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45937.899908912033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45937.899908912033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45937.899908912033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45937.899908912033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45937.899908912033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45937.899908912033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45937.899908912033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45937.899908912033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45937.899908912033</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234.41919131943723</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0.22148298610409256</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4.3070601823274046E-3</v>
      </c>
      <c r="H4" s="136">
        <v>45937.884652777779</v>
      </c>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45937.899908912033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45937.899908912033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45937.899908912033</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45937.899908912033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45937.899908912033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45937.899908912033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45937.899908912033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45937.899908912033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45937.899908912033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45937.899908912033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45937.899908912033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45937.899908912033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45937.899908912033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45937.899908912033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45937.899908912033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45937.899908912033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45937.899908912033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45937.899908912033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45937.899908912033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45937.899908912033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45937.899908912033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45937.899908912033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45937.899908912033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45937.899908912033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45937.899908912033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45937.899908912033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45937.899908912033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45937.899908912033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45937.899908912033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45937.899908912033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45937.899908912033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45937.899908912033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45937.899908912033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45937.899908912033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45937.899908912033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45937.899908912033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45937.899908912033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45937.899908912033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45937.899908912033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45937.899908912033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45937.899908912033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45937.899908912033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45937.899908912033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45937.899908912033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45937.899908912033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45937.899908912033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45937.899908912033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45937.899908912033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45937.899908912033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45937.899908912033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45937.899908912033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45937.899908912033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45937.899908912033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45937.899908912033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45937.899908912033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45937.899908912033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45937.899908912033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45937.899908912033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45937.899908912033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45937.899908912033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45937.899908912033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45937.899908912033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45937.899908912033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45937.899908912033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45937.899908912033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45937.899908912033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45937.899908912033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45937.899908912033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45937.899908912033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45937.899908912033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45937.899908912033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45937.899908912033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45937.899908912033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45937.899908912033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45937.899908912033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45937.899908912033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45937.899908912033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45937.899908912033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45937.899908912033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45937.899908912033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45937.899908912033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45937.899908912033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45937.899908912033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45937.899908912033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45937.899908912033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45937.899908912033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45937.899908912033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45937.899908912033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45937.899908912033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45937.899908912033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45937.899908912033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45937.899908912033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45937.899908912033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45937.899908912033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45937.899908912033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45937.899908912033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45937.899908912033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45937.899908912033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45937.899908912033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45937.899908912033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45937.899908912033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45937.899908912033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45937.899908912033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45937.899908912033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45937.899908912033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45937.899908912033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45937.899908912033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45937.899908912033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45937.899908912033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45937.899908912033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45937.899908912033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45937.899908912033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45937.899908912033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45937.899908912033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45937.899908912033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45937.899908912033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45937.899908912033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45937.899908912033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45937.899908912033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45937.899908912033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45937.899908912033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45937.899908912033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45937.899908912033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45937.899908912033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45937.899908912033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45937.899908912033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45937.899908912033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45937.899908912033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45937.899908912033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45937.899908912033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45937.899908912033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45937.899908912033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45937.899908912033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45937.899908912033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45937.899908912033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45937.899908912033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45937.899908912033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45937.899908912033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45937.899908912033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45937.899908912033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45937.899908912033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45937.899908912033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45937.899908912033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45937.899908912033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45937.899908912033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45937.899908912033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45937.899908912033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45937.899908912033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45937.899908912033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45937.899908912033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45937.899908912033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45937.899908912033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45937.899908912033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45937.899908912033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45937.899908912033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45937.899908912033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45937.899908912033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45937.899908912033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45937.899908912033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45937.899908912033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45937.899908912033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45937.899908912033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45937.899908912033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45937.899908912033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45937.899908912033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45937.899908912033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45937.899908912033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45937.899908912033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45937.899908912033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45937.899908912033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45937.899908912033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45937.899908912033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45937.899908912033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45937.899908912033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45937.899908912033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45937.899908912033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45937.899908912033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45937.899908912033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45937.899908912033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45937.899908912033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45937.899908912033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45937.899908912033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45937.899908912033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45937.899908912033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45937.899908912033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45937.899908912033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45937.899908912033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45937.899908912033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45937.899908912033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45937.899908912033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45937.899908912033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45937.899908912033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45937.899908912033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45937.899908912033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45937.899908912033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45937.899908912033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45937.899908912033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45937.899908912033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45937.899908912033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45937.899908912033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45937.899908912033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45937.899908912033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45937.899908912033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45937.899908912033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45937.899908912033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45937.899908912033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45937.899908912033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45937.899908912033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45937.899908912033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45937.899908912033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45937.899908912033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45937.899908912033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45937.899908912033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45937.899908912033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45937.899908912033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45937.899908912033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45937.899908912033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45937.899908912033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45937.899908912033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45937.899908912033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45937.899908912033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45937.899908912033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45937.899908912033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45937.899908912033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45937.899908912033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45937.899908912033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45937.899908912033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45937.899908912033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45937.899908912033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45937.899908912033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45937.899908912033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45937.899908912033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45937.899908912033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45937.899908912033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45937.899908912033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45937.899908912033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45937.899908912033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45937.899908912033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45937.899908912033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45937.899908912033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45937.899908912033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45937.899908912033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45937.899908912033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45937.899908912033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45937.899908912033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45937.899908912033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45937.899908912033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45937.899908912033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45937.899908912033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45937.899908912033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45937.899908912033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45937.899908912033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45937.899908912033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45937.899908912033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45937.899908912033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45937.899908912033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45937.899908912033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45937.899908912033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45937.899908912033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45937.899908912033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45937.899908912033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45937.899908912033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45937.899908912033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45937.899908912033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45937.899908912033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45937.899908912033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45937.899908912033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45937.899908912033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45937.899908912033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45937.899908912033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45937.899908912033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45937.899908912033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45937.899908912033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45937.899908912033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45937.899908912033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45937.899908912033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45937.899908912033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45937.899908912033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45937.899908912033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45937.899908912033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45937.899908912033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45937.899908912033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45937.899908912033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45937.899908912033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45937.899908912033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45937.899908912033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45937.899908912033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45937.899908912033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45937.899908912033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45937.899908912033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45937.899908912033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45937.899908912033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45937.899908912033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45937.899908912033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45937.899908912033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45937.899908912033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45937.899908912033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45937.899908912033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45937.899908912033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45937.899908912033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45937.899908912033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45937.899908912033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45937.899908912033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45937.899908912033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45937.899908912033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45937.899908912033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45937.899908912033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45937.899908912033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45937.899908912033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45937.899908912033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45937.899908912033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45937.899908912033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45937.899908912033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45937.899908912033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45937.899908912033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45937.899908912033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45937.899908912033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45937.899908912033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45937.899908912033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45937.899908912033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45937.899908912033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45937.899908912033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45937.899908912033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45937.899908912033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45937.899908912033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45937.899908912033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45937.899908912033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45937.899908912033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45937.899908912033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45937.899908912033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45937.899908912033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45937.899908912033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45937.899908912033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45937.899908912033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45937.899908912033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45937.899908912033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45937.899908912033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45937.899908912033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45937.899908912033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45937.899908912033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45937.899908912033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45937.899908912033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45937.899908912033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45937.899908912033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45937.899908912033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45937.899908912033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45937.899908912033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45937.899908912033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45937.899908912033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45937.899908912033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45937.899908912033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45937.899908912033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45937.899908912033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45937.899908912033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45937.899908912033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45937.899908912033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45937.899908912033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45937.899908912033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45937.899908912033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45937.899908912033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45937.899908912033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45937.899908912033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45937.899908912033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45937.899908912033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45937.899908912033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45937.899908912033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45937.899908912033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45937.899908912033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45937.899908912033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45937.899908912033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45937.899908912033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45937.899908912033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45937.899908912033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45937.899908912033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45937.899908912033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45937.899908912033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45937.899908912033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45937.899908912033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45937.899908912033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45937.899908912033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45937.899908912033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45937.899908912033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45937.899908912033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45937.899908912033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45937.899908912033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45937.899908912033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45937.899908912033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45937.899908912033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45937.899908912033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45937.899908912033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45937.899908912033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45937.899908912033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45937.899908912033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45937.899908912033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45937.899908912033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45937.899908912033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45937.899908912033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45937.899908912033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45937.899908912033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45937.899908912033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45937.899908912033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45937.899908912033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45937.899908912033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45937.899908912033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45937.899908912033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45937.899908912033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45937.899908912033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45937.899908912033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45937.899908912033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45937.899908912033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45937.899908912033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45937.899908912033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45937.899908912033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45937.899908912033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45937.899908912033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45937.899908912033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45937.899908912033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45937.899908912033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45937.899908912033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45937.899908912033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45937.899908912033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45937.899908912033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45937.899908912033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45937.899908912033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45937.899908912033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45937.899908912033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45937.899908912033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45937.899908912033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45937.899908912033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45937.899908912033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45937.899908912033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45937.899908912033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45937.899908912033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45937.899908912033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45937.899908912033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45937.899908912033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45937.899908912033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45937.899908912033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45937.899908912033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45937.899908912033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45937.899908912033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45937.899908912033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45937.899908912033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45937.899908912033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45937.899908912033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45937.899908912033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45937.899908912033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45937.899908912033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45937.899908912033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45937.899908912033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45937.899908912033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45937.899908912033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45937.899908912033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45937.899908912033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45937.899908912033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45937.899908912033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45937.899908912033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45937.899908912033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45937.899908912033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45937.899908912033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45937.899908912033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45937.899908912033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45937.899908912033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45937.899908912033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45937.899908912033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45937.899908912033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45937.899908912033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45937.899908912033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45937.899908912033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46.067848726845114</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11.711031597216788</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5.1193634259107057E-2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3.0186689808033407E-2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45937.899908912033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45937.899908912033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45937.899908912033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45937.899908912033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45937.899908912033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45937.899908912033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45937.899908912033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45937.899908912033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45937.899908912033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45937.899908912033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45937.899908912033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45937.899908912033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45937.899908912033</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45937.899908912033</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45937.899908912033</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45937.899908912033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45937.899908912033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45937.899908912033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45937.899908912033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45937.899908912033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45937.899908912033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45937.899908912033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45937.899908912033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45937.899908912033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45937.899908912033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45937.899908912033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45937.899908912033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45937.899908912033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45937.899908912033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45937.899908912033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45937.899908912033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45937.899908912033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45937.899908912033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45937.899908912033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45937.899908912033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45937.899908912033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45937.899908912033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45937.899908912033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45937.899908912033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45937.899908912033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45937.899908912033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45937.899908912033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45937.899908912033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45937.899908912033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45937.899908912033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45937.899908912033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45937.899908912033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45937.899908912033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45937.899908912033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45937.899908912033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45937.899908912033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45937.899908912033</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45937.899908912033</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45937.899908912033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45937.899908912033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45937.899908912033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45937.899908912033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45937.899908912033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45937.899908912033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45937.899908912033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45937.899908912033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45937.899908912033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45937.899908912033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45937.899908912033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45937.899908912033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45937.899908912033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45937.899908912033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45937.899908912033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45937.899908912033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45937.899908912033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45937.899908912033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45937.899908912033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45937.899908912033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45937.899908912033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45937.899908912033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45937.899908912033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45937.899908912033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45937.899908912033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45937.899908912033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45937.899908912033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45937.899908912033</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45937.899908912033</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45937.899908912033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45937.899908912033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45937.899908912033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45937.899908912033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45937.899908912033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45937.899908912033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45937.899908912033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45937.899908912033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45937.899908912033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45937.899908912033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45937.899908912033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45937.899908912033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45937.899908912033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45937.899908912033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45937.899908912033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45937.899908912033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45937.899908912033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45937.899908912033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45937.899908912033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45937.899908912033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45937.899908912033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45937.899908912033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45937.899908912033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45937.899908912033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45937.899908912033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45937.899908912033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45937.899908912033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45937.899908912033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45937.899908912033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45937.899908912033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45937.899908912033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45937.899908912033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45937.899908912033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45937.899908912033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45937.899908912033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45937.899908912033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45937.899908912033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45937.899908912033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45937.899908912033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45937.899908912033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45937.899908912033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45937.899908912033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45937.899908912033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45937.899908912033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45937.899908912033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45937.899908912033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45937.899908912033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45937.899908912033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45937.899908912033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45937.899908912033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45937.899908912033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45937.899908912033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45937.899908912033</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45937.899908912033</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7"/>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11.127061689810944</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45937.899908912033</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4.0189366898121079</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2.9576635416597128</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45937.899908912033</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9.0881134252413176E-2</v>
      </c>
      <c r="H7" s="116">
        <v>45937.667847222219</v>
      </c>
      <c r="I7" s="112" t="str">
        <f>IFERROR(VLOOKUP(D7,DB!A:F,6,0),"")</f>
        <v>SCECO</v>
      </c>
      <c r="J7" s="112" t="str">
        <f>IFERROR(VLOOKUP(D7,DB!A:G,7,0),"")</f>
        <v>Weak</v>
      </c>
      <c r="K7" s="117" t="s">
        <v>39076</v>
      </c>
      <c r="L7" s="118" t="str">
        <f>IFERROR(VLOOKUP(D7,DB!A:I,9,0),"")</f>
        <v>Latis</v>
      </c>
    </row>
    <row r="8" spans="1:16383" ht="31.5" customHeight="1">
      <c r="A8" s="113" t="s">
        <v>39077</v>
      </c>
      <c r="B8" s="112" t="str">
        <f>IFERROR(VLOOKUP(D8,DB!A:K,11,0),"")</f>
        <v>R6</v>
      </c>
      <c r="C8" s="114">
        <v>1</v>
      </c>
      <c r="D8" s="112" t="s">
        <v>33356</v>
      </c>
      <c r="E8" s="115" t="s">
        <v>38964</v>
      </c>
      <c r="F8" s="116">
        <v>45937.87871527778</v>
      </c>
      <c r="G8" s="81">
        <f ca="1">IFERROR(NOW()-F8,"-")</f>
        <v>2.1193634252995253E-2</v>
      </c>
      <c r="H8" s="116">
        <v>45937.873043981483</v>
      </c>
      <c r="I8" s="112" t="str">
        <f>IFERROR(VLOOKUP(D8,DB!A:F,6,0),"")</f>
        <v>SCECO</v>
      </c>
      <c r="J8" s="112" t="str">
        <f>IFERROR(VLOOKUP(D8,DB!A:G,7,0),"")</f>
        <v>Vandalized</v>
      </c>
      <c r="K8" s="117" t="s">
        <v>39078</v>
      </c>
      <c r="L8" s="118" t="str">
        <f>IFERROR(VLOOKUP(D8,DB!A:I,9,0),"")</f>
        <v>Latis</v>
      </c>
    </row>
    <row r="9" spans="1:16383" ht="31.5" customHeight="1">
      <c r="A9" s="113"/>
      <c r="B9" s="112" t="str">
        <f>IFERROR(VLOOKUP(D9,DB!A:K,11,0),"")</f>
        <v/>
      </c>
      <c r="C9" s="114"/>
      <c r="D9" s="154"/>
      <c r="E9" s="154"/>
      <c r="F9" s="116"/>
      <c r="G9" s="81">
        <f ca="1">IFERROR(NOW()-F9,"-")</f>
        <v>45937.899908912033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45937.899908912033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45937.899908912033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v>1</v>
      </c>
      <c r="D12" s="112"/>
      <c r="E12" s="115"/>
      <c r="F12" s="116"/>
      <c r="G12" s="81">
        <f ca="1">IFERROR(NOW()-F12,"-")</f>
        <v>45937.899908912033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45937.899908912033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45937.899908912033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45937.899908912033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45937.899908912033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45937.899908912033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45937.899908912033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45937.899908912033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45937.899908912033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45937.899908912033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45937.899908912033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45937.899908912033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45937.899908912033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45937.899908912033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45937.899908912033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45937.899908912033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45937.899908912033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45937.899908912033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45937.899908912033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45937.899908912033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45937.899908912033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45937.899908912033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45937.899908912033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45937.899908912033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45937.899908912033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45937.899908912033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45937.899908912033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45937.899908912033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45937.899908912033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45937.899908912033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45937.899908912033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45937.899908912033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45937.899908912033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45937.899908912033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45937.899908912033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45937.899908912033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45937.899908912033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45937.899908912033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45937.899908912033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45937.899908912033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45937.899908912033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45937.899908912033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45937.899908912033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45937.899908912033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45937.899908912033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45937.899908912033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45937.899908912033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45937.899908912033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45937.899908912033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45937.899908912033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45937.899908912033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45937.899908912033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45937.899908912033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45937.899908912033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45937.899908912033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45937.899908912033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45937.899908912033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45937.899908912033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45937.899908912033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45937.899908912033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45937.899908912033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45937.899908912033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45937.899908912033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45937.899908912033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45937.899908912033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45937.899908912033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45937.899908912033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45937.899908912033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45937.899908912033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45937.899908912033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45937.899908912033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45937.899908912033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45937.899908912033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45937.899908912033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45937.899908912033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45937.899908912033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45937.899908912033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45937.899908912033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45937.899908912033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45937.899908912033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45937.899908912033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45937.899908912033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45937.899908912033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45937.899908912033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45937.899908912033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45937.899908912033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45937.899908912033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45937.899908912033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45937.899908912033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45937.899908912033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45937.899908912033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45937.899908912033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45937.899908912033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45937.899908912033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45937.899908912033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45937.899908912033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45937.899908912033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45937.899908912033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45937.899908912033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45937.899908912033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45937.899908912033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45937.899908912033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45937.899908912033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45937.899908912033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45937.899908912033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45937.899908912033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45937.899908912033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45937.899908912033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45937.899908912033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45937.899908912033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45937.899908912033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45937.899908912033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45937.899908912033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45937.899908912033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45937.899908912033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45937.899908912033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45937.899908912033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45937.899908912033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45937.899908912033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45937.899908912033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45937.899908912033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45937.899908912033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45937.899908912033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45937.899908912033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45937.899908912033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45937.899908912033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45937.899908912033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45937.899908912033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45937.899908912033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45937.899908912033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45937.899908912033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45937.899908912033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45937.899908912033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45937.899908912033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45937.899908912033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45937.899908912033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45937.899908912033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45937.899908912033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45937.899908912033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45937.899908912033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45937.899908912033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45937.899908912033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45937.899908912033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45937.899908912033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45937.899908912033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45937.899908912033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45937.899908912033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45937.899908912033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45937.899908912033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45937.899908912033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45937.899908912033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45937.899908912033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45937.899908912033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45937.899908912033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45937.899908912033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45937.899908912033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45937.899908912033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45937.899908912033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45937.899908912033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45937.899908912033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45937.899908912033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45937.899908912033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45937.899908912033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45937.899908912033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45937.899908912033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45937.899908912033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45937.899908912033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45937.899908912033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45937.899908912033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45937.899908912033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45937.899908912033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45937.899908912033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45937.899908912033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45937.899908912033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45937.899908912033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45937.899908912033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45937.899908912033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45937.899908912033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45937.899908912033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45937.899908912033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45937.899908912033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45937.899908912033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45937.899908912033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45937.899908912033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45937.899908912033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45937.899908912033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45937.899908912033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45937.899908912033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45937.899908912033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45937.899908912033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45937.899908912033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45937.899908912033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45937.899908912033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45937.899908912033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45937.899908912033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45937.899908912033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45937.899908912033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45937.899908912033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45937.899908912033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45937.899908912033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45937.899908912033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45937.899908912033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45937.899908912033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45937.899908912033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45937.899908912033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45937.899908912033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45937.899908912033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45937.899908912033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45937.899908912033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45937.899908912033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45937.899908912033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45937.899908912033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45937.899908912033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45937.899908912033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45937.899908912033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45937.899908912033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45937.899908912033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45937.899908912033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45937.899908912033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45937.899908912033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45937.899908912033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45937.899908912033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45937.899908912033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45937.899908912033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45937.899908912033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45937.899908912033</v>
      </c>
      <c r="H237" s="116"/>
      <c r="I237" s="112" t="str">
        <f>IFERROR(VLOOKUP(D237,DB!A:F,6,0),"")</f>
        <v/>
      </c>
      <c r="J237" s="111" t="str">
        <f>IFERROR(VLOOKUP(D237,DB!A:G,7,0),"")</f>
        <v/>
      </c>
      <c r="K237" s="117"/>
      <c r="L237" s="118" t="str">
        <f>IFERROR(VLOOKUP(D237,DB!A:I,9,0),"")</f>
        <v/>
      </c>
    </row>
  </sheetData>
  <dataValidations count="2">
    <dataValidation allowBlank="1" showInputMessage="1" showErrorMessage="1" sqref="E1" xr:uid="{380493DB-286A-4683-AF55-C78F04945A49}"/>
    <dataValidation type="list" allowBlank="1" showInputMessage="1" showErrorMessage="1" sqref="E3 E10:E237 E5:E6 E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